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4" i="2" l="1"/>
  <c r="O14" i="2"/>
  <c r="M14" i="2"/>
  <c r="I14" i="2"/>
  <c r="G14" i="2"/>
  <c r="O24" i="1" l="1"/>
  <c r="O27" i="1" s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H25" i="1" s="1"/>
  <c r="W20" i="1"/>
  <c r="G25" i="1" s="1"/>
  <c r="V20" i="1"/>
  <c r="F25" i="1" s="1"/>
  <c r="U20" i="1"/>
  <c r="E25" i="1" s="1"/>
  <c r="O20" i="1"/>
  <c r="N20" i="1"/>
  <c r="N24" i="1" s="1"/>
  <c r="L20" i="1"/>
  <c r="T20" i="1" s="1"/>
  <c r="K20" i="1"/>
  <c r="J20" i="1"/>
  <c r="I20" i="1"/>
  <c r="I24" i="1" s="1"/>
  <c r="H20" i="1"/>
  <c r="H24" i="1" s="1"/>
  <c r="G20" i="1"/>
  <c r="G24" i="1" s="1"/>
  <c r="G27" i="1" s="1"/>
  <c r="F20" i="1"/>
  <c r="F24" i="1" s="1"/>
  <c r="E20" i="1"/>
  <c r="E24" i="1" s="1"/>
  <c r="E27" i="1" s="1"/>
  <c r="T19" i="1"/>
  <c r="M19" i="1"/>
  <c r="M20" i="1" s="1"/>
  <c r="T18" i="1"/>
  <c r="T17" i="1"/>
  <c r="T16" i="1"/>
  <c r="T15" i="1"/>
  <c r="T14" i="1"/>
  <c r="T13" i="1"/>
  <c r="T12" i="1"/>
  <c r="T10" i="1"/>
  <c r="I27" i="1" l="1"/>
  <c r="M24" i="1"/>
  <c r="F27" i="1"/>
  <c r="K27" i="1" s="1"/>
  <c r="K24" i="1"/>
  <c r="L24" i="1"/>
  <c r="H27" i="1"/>
  <c r="L27" i="1" s="1"/>
  <c r="K25" i="1"/>
  <c r="L25" i="1"/>
  <c r="P7" i="2"/>
  <c r="M7" i="2"/>
  <c r="I7" i="2"/>
  <c r="G7" i="2"/>
</calcChain>
</file>

<file path=xl/sharedStrings.xml><?xml version="1.0" encoding="utf-8"?>
<sst xmlns="http://schemas.openxmlformats.org/spreadsheetml/2006/main" count="211" uniqueCount="111">
  <si>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</si>
  <si>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</si>
  <si>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</si>
  <si>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</si>
  <si>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</si>
  <si>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</si>
  <si>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</si>
  <si>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</si>
  <si>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</si>
  <si>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</si>
  <si>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</si>
  <si>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</si>
  <si>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</si>
  <si>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</si>
  <si>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</si>
  <si>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</si>
  <si>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</si>
  <si>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</si>
  <si>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</si>
  <si>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</si>
  <si>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</si>
  <si>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</si>
  <si>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</si>
  <si>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</si>
  <si>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</si>
  <si>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</si>
  <si>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</si>
  <si>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</si>
  <si>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</si>
  <si>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</si>
  <si>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</si>
  <si>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</si>
  <si>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</si>
  <si>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</si>
  <si>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</si>
  <si>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</si>
  <si>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</si>
  <si>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</si>
  <si>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</si>
  <si>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</si>
  <si>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</t>
  </si>
  <si>
    <t>UPV</t>
  </si>
  <si>
    <t>----</t>
  </si>
  <si>
    <t>5.-6.</t>
  </si>
  <si>
    <t>7.-8.</t>
  </si>
  <si>
    <t>4.</t>
  </si>
  <si>
    <t>loppusarja</t>
  </si>
  <si>
    <t>3.</t>
  </si>
  <si>
    <t>2.</t>
  </si>
  <si>
    <t>Pia Malja</t>
  </si>
  <si>
    <t>19.3.1960</t>
  </si>
  <si>
    <t>10.</t>
  </si>
  <si>
    <t>7.</t>
  </si>
  <si>
    <t>5.</t>
  </si>
  <si>
    <t>L+T</t>
  </si>
  <si>
    <t>MESTARUUSSARJA</t>
  </si>
  <si>
    <t>ykkössarja</t>
  </si>
  <si>
    <t>UPV = Ulvilan Pesä-Veikot  (1957)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</si>
  <si>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</si>
  <si>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</si>
  <si>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</si>
  <si>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</si>
  <si>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</si>
  <si>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</si>
  <si>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</si>
  <si>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</si>
  <si>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</si>
  <si>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</si>
  <si>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</si>
  <si>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</si>
  <si>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</si>
  <si>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</si>
  <si>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1611</t>
  </si>
  <si>
    <t>07.09. 1985  Meilahti, Helsinki</t>
  </si>
  <si>
    <t xml:space="preserve"> 3-10</t>
  </si>
  <si>
    <t>1300</t>
  </si>
  <si>
    <t>vai</t>
  </si>
  <si>
    <t>Ikä ensimmäisessä ottelussa</t>
  </si>
  <si>
    <t>20.08. 1983  Tampere</t>
  </si>
  <si>
    <t xml:space="preserve">  9-8</t>
  </si>
  <si>
    <t>Länsi</t>
  </si>
  <si>
    <t>Matti Vaininen</t>
  </si>
  <si>
    <t>Markku Lähteenmäki</t>
  </si>
  <si>
    <t>23 v  5 kk  1 pv</t>
  </si>
  <si>
    <t>5.  ottelu</t>
  </si>
  <si>
    <t>39.  ottelu</t>
  </si>
  <si>
    <t>21.07. 1974  UPV - TMP  6-22</t>
  </si>
  <si>
    <t>27.07. 1975  RPL - UPV  8-31</t>
  </si>
  <si>
    <t>06.08. 1978  UPV - SMJ  11-16</t>
  </si>
  <si>
    <t xml:space="preserve">  14 v   4 kk   2 pv</t>
  </si>
  <si>
    <t xml:space="preserve">  15 v   4 kk   8 pv</t>
  </si>
  <si>
    <t xml:space="preserve">  18 v   4 kk 18 pv</t>
  </si>
  <si>
    <t>NAISET</t>
  </si>
  <si>
    <t xml:space="preserve"> ITÄ - LÄNSI - KORTTI</t>
  </si>
  <si>
    <t>B-TYTÖT</t>
  </si>
  <si>
    <t>20-11</t>
  </si>
  <si>
    <t>Itä</t>
  </si>
  <si>
    <t>Antero Salonen</t>
  </si>
  <si>
    <t>29.07. 1978  Jyväskylä</t>
  </si>
  <si>
    <t xml:space="preserve">  1-33</t>
  </si>
  <si>
    <t>I p</t>
  </si>
  <si>
    <t>22.07. 1979  Reisjärvi</t>
  </si>
  <si>
    <t xml:space="preserve">  8-10</t>
  </si>
  <si>
    <t>Ali Lindström</t>
  </si>
  <si>
    <t>20.08. 1977  Kankaanpää</t>
  </si>
  <si>
    <t>0/1</t>
  </si>
  <si>
    <t>620</t>
  </si>
  <si>
    <t>1/2</t>
  </si>
  <si>
    <t>1/1</t>
  </si>
  <si>
    <t>0/0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</si>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</sst>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8.42578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18" width="5.7109375" style="87" customWidth="1"/>
    <col min="19" max="19" width="5.7109375" style="86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49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85"/>
      <c r="Q1" s="85"/>
      <c r="R1" s="8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55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16</v>
      </c>
      <c r="R2" s="15"/>
      <c r="S2" s="22"/>
      <c r="T2" s="20"/>
      <c r="U2" s="21" t="s">
        <v>17</v>
      </c>
      <c r="V2" s="15"/>
      <c r="W2" s="15"/>
      <c r="X2" s="15"/>
      <c r="Y2" s="22"/>
      <c r="Z2" s="23" t="s">
        <v>18</v>
      </c>
      <c r="AA2" s="15"/>
      <c r="AB2" s="15"/>
      <c r="AC2" s="15"/>
      <c r="AD2" s="16"/>
      <c r="AE2" s="23" t="s">
        <v>27</v>
      </c>
      <c r="AF2" s="15"/>
      <c r="AG2" s="15"/>
      <c r="AH2" s="21"/>
      <c r="AI2" s="15"/>
      <c r="AJ2" s="16"/>
      <c r="AK2" s="14" t="s">
        <v>28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13</v>
      </c>
      <c r="Q3" s="19" t="s">
        <v>14</v>
      </c>
      <c r="R3" s="19" t="s">
        <v>54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21</v>
      </c>
      <c r="AF3" s="19" t="s">
        <v>22</v>
      </c>
      <c r="AG3" s="16" t="s">
        <v>23</v>
      </c>
      <c r="AH3" s="16" t="s">
        <v>29</v>
      </c>
      <c r="AI3" s="18" t="s">
        <v>30</v>
      </c>
      <c r="AJ3" s="19" t="s">
        <v>31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1974</v>
      </c>
      <c r="C4" s="27" t="s">
        <v>40</v>
      </c>
      <c r="D4" s="11" t="s">
        <v>41</v>
      </c>
      <c r="E4" s="27">
        <v>2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30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1975</v>
      </c>
      <c r="C5" s="27" t="s">
        <v>43</v>
      </c>
      <c r="D5" s="41" t="s">
        <v>41</v>
      </c>
      <c r="E5" s="27">
        <v>5</v>
      </c>
      <c r="F5" s="27">
        <v>0</v>
      </c>
      <c r="G5" s="27">
        <v>5</v>
      </c>
      <c r="H5" s="27">
        <v>6</v>
      </c>
      <c r="I5" s="27"/>
      <c r="J5" s="27"/>
      <c r="K5" s="27"/>
      <c r="L5" s="27"/>
      <c r="M5" s="27"/>
      <c r="N5" s="30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1976</v>
      </c>
      <c r="C6" s="27" t="s">
        <v>43</v>
      </c>
      <c r="D6" s="41" t="s">
        <v>41</v>
      </c>
      <c r="E6" s="27">
        <v>10</v>
      </c>
      <c r="F6" s="27">
        <v>0</v>
      </c>
      <c r="G6" s="27">
        <v>8</v>
      </c>
      <c r="H6" s="27">
        <v>7</v>
      </c>
      <c r="I6" s="27"/>
      <c r="J6" s="27"/>
      <c r="K6" s="27"/>
      <c r="L6" s="27"/>
      <c r="M6" s="27"/>
      <c r="N6" s="30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1977</v>
      </c>
      <c r="C7" s="27" t="s">
        <v>44</v>
      </c>
      <c r="D7" s="41" t="s">
        <v>41</v>
      </c>
      <c r="E7" s="27">
        <v>10</v>
      </c>
      <c r="F7" s="27">
        <v>0</v>
      </c>
      <c r="G7" s="27">
        <v>10</v>
      </c>
      <c r="H7" s="27">
        <v>10</v>
      </c>
      <c r="I7" s="27"/>
      <c r="J7" s="27"/>
      <c r="K7" s="27"/>
      <c r="L7" s="27"/>
      <c r="M7" s="27"/>
      <c r="N7" s="30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1978</v>
      </c>
      <c r="C8" s="27" t="s">
        <v>45</v>
      </c>
      <c r="D8" s="41" t="s">
        <v>41</v>
      </c>
      <c r="E8" s="27">
        <v>10</v>
      </c>
      <c r="F8" s="27">
        <v>0</v>
      </c>
      <c r="G8" s="27">
        <v>18</v>
      </c>
      <c r="H8" s="27">
        <v>23</v>
      </c>
      <c r="I8" s="27"/>
      <c r="J8" s="27"/>
      <c r="K8" s="27"/>
      <c r="L8" s="27"/>
      <c r="M8" s="27"/>
      <c r="N8" s="30"/>
      <c r="O8" s="25"/>
      <c r="P8" s="19"/>
      <c r="Q8" s="19"/>
      <c r="R8" s="19"/>
      <c r="S8" s="19"/>
      <c r="T8" s="25"/>
      <c r="U8" s="27">
        <v>6</v>
      </c>
      <c r="V8" s="27">
        <v>1</v>
      </c>
      <c r="W8" s="27">
        <v>7</v>
      </c>
      <c r="X8" s="27">
        <v>4</v>
      </c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7" t="s">
        <v>46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1979</v>
      </c>
      <c r="C9" s="27" t="s">
        <v>47</v>
      </c>
      <c r="D9" s="41" t="s">
        <v>41</v>
      </c>
      <c r="E9" s="27">
        <v>10</v>
      </c>
      <c r="F9" s="27">
        <v>1</v>
      </c>
      <c r="G9" s="27">
        <v>15</v>
      </c>
      <c r="H9" s="27">
        <v>12</v>
      </c>
      <c r="I9" s="27"/>
      <c r="J9" s="27"/>
      <c r="K9" s="27"/>
      <c r="L9" s="27"/>
      <c r="M9" s="27"/>
      <c r="N9" s="30"/>
      <c r="O9" s="25"/>
      <c r="P9" s="19" t="s">
        <v>51</v>
      </c>
      <c r="Q9" s="19"/>
      <c r="R9" s="19"/>
      <c r="S9" s="19"/>
      <c r="T9" s="25"/>
      <c r="U9" s="27">
        <v>6</v>
      </c>
      <c r="V9" s="27">
        <v>0</v>
      </c>
      <c r="W9" s="27">
        <v>10</v>
      </c>
      <c r="X9" s="27">
        <v>2</v>
      </c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>
        <v>1</v>
      </c>
      <c r="AK9" s="17" t="s">
        <v>46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1980</v>
      </c>
      <c r="C10" s="27" t="s">
        <v>48</v>
      </c>
      <c r="D10" s="11" t="s">
        <v>41</v>
      </c>
      <c r="E10" s="27">
        <v>10</v>
      </c>
      <c r="F10" s="27">
        <v>3</v>
      </c>
      <c r="G10" s="27">
        <v>23</v>
      </c>
      <c r="H10" s="27">
        <v>10</v>
      </c>
      <c r="I10" s="27"/>
      <c r="J10" s="27"/>
      <c r="K10" s="27"/>
      <c r="L10" s="27"/>
      <c r="M10" s="27"/>
      <c r="N10" s="30"/>
      <c r="O10" s="25"/>
      <c r="P10" s="27" t="s">
        <v>47</v>
      </c>
      <c r="Q10" s="19"/>
      <c r="R10" s="19"/>
      <c r="S10" s="19"/>
      <c r="T10" s="25" t="e">
        <f t="shared" ref="T10:T20" si="0">PRODUCT(L10/S10)</f>
        <v>#DIV/0!</v>
      </c>
      <c r="U10" s="27">
        <v>6</v>
      </c>
      <c r="V10" s="27">
        <v>1</v>
      </c>
      <c r="W10" s="27">
        <v>10</v>
      </c>
      <c r="X10" s="27">
        <v>3</v>
      </c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>
        <v>1</v>
      </c>
      <c r="AJ10" s="27"/>
      <c r="AK10" s="17" t="s">
        <v>46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1981</v>
      </c>
      <c r="C11" s="27" t="s">
        <v>53</v>
      </c>
      <c r="D11" s="11" t="s">
        <v>41</v>
      </c>
      <c r="E11" s="27">
        <v>17</v>
      </c>
      <c r="F11" s="27">
        <v>0</v>
      </c>
      <c r="G11" s="27">
        <v>12</v>
      </c>
      <c r="H11" s="27">
        <v>6</v>
      </c>
      <c r="I11" s="27">
        <v>53</v>
      </c>
      <c r="J11" s="27">
        <v>15</v>
      </c>
      <c r="K11" s="27">
        <v>14</v>
      </c>
      <c r="L11" s="27">
        <v>13</v>
      </c>
      <c r="M11" s="27">
        <v>12</v>
      </c>
      <c r="N11" s="30">
        <v>0.56976744186046513</v>
      </c>
      <c r="O11" s="25">
        <v>86</v>
      </c>
      <c r="P11" s="19"/>
      <c r="Q11" s="19"/>
      <c r="R11" s="19"/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1982</v>
      </c>
      <c r="C12" s="27" t="s">
        <v>52</v>
      </c>
      <c r="D12" s="11" t="s">
        <v>41</v>
      </c>
      <c r="E12" s="27">
        <v>16</v>
      </c>
      <c r="F12" s="27">
        <v>0</v>
      </c>
      <c r="G12" s="27">
        <v>13</v>
      </c>
      <c r="H12" s="27">
        <v>9</v>
      </c>
      <c r="I12" s="27">
        <v>65</v>
      </c>
      <c r="J12" s="27">
        <v>12</v>
      </c>
      <c r="K12" s="27">
        <v>16</v>
      </c>
      <c r="L12" s="27">
        <v>24</v>
      </c>
      <c r="M12" s="27">
        <v>13</v>
      </c>
      <c r="N12" s="30">
        <v>0.67010309278350511</v>
      </c>
      <c r="O12" s="25">
        <v>97</v>
      </c>
      <c r="P12" s="19"/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1983</v>
      </c>
      <c r="C13" s="27" t="s">
        <v>52</v>
      </c>
      <c r="D13" s="11" t="s">
        <v>41</v>
      </c>
      <c r="E13" s="27">
        <v>18</v>
      </c>
      <c r="F13" s="27">
        <v>0</v>
      </c>
      <c r="G13" s="27">
        <v>13</v>
      </c>
      <c r="H13" s="27">
        <v>12</v>
      </c>
      <c r="I13" s="27">
        <v>76</v>
      </c>
      <c r="J13" s="27">
        <v>14</v>
      </c>
      <c r="K13" s="27">
        <v>24</v>
      </c>
      <c r="L13" s="27">
        <v>25</v>
      </c>
      <c r="M13" s="27">
        <v>13</v>
      </c>
      <c r="N13" s="30">
        <v>0.68468468468468469</v>
      </c>
      <c r="O13" s="25">
        <v>111</v>
      </c>
      <c r="P13" s="19"/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>
        <v>1</v>
      </c>
      <c r="AF13" s="27"/>
      <c r="AG13" s="27"/>
      <c r="AH13" s="27"/>
      <c r="AI13" s="27"/>
      <c r="AJ13" s="27"/>
      <c r="AK13" s="17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1984</v>
      </c>
      <c r="C14" s="27" t="s">
        <v>40</v>
      </c>
      <c r="D14" s="11" t="s">
        <v>41</v>
      </c>
      <c r="E14" s="27">
        <v>18</v>
      </c>
      <c r="F14" s="27">
        <v>0</v>
      </c>
      <c r="G14" s="27">
        <v>15</v>
      </c>
      <c r="H14" s="27">
        <v>5</v>
      </c>
      <c r="I14" s="27">
        <v>76</v>
      </c>
      <c r="J14" s="27">
        <v>8</v>
      </c>
      <c r="K14" s="27">
        <v>24</v>
      </c>
      <c r="L14" s="27">
        <v>29</v>
      </c>
      <c r="M14" s="27">
        <v>15</v>
      </c>
      <c r="N14" s="30">
        <v>0.64406779661016944</v>
      </c>
      <c r="O14" s="25">
        <v>118</v>
      </c>
      <c r="P14" s="19"/>
      <c r="Q14" s="19"/>
      <c r="R14" s="19"/>
      <c r="S14" s="19"/>
      <c r="T14" s="25" t="e">
        <f t="shared" si="0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>
        <v>1</v>
      </c>
      <c r="AF14" s="27"/>
      <c r="AG14" s="27"/>
      <c r="AH14" s="27"/>
      <c r="AI14" s="27"/>
      <c r="AJ14" s="27"/>
      <c r="AK14" s="17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1985</v>
      </c>
      <c r="C15" s="27" t="s">
        <v>51</v>
      </c>
      <c r="D15" s="11" t="s">
        <v>41</v>
      </c>
      <c r="E15" s="27">
        <v>18</v>
      </c>
      <c r="F15" s="27">
        <v>0</v>
      </c>
      <c r="G15" s="27">
        <v>4</v>
      </c>
      <c r="H15" s="27">
        <v>6</v>
      </c>
      <c r="I15" s="27">
        <v>54</v>
      </c>
      <c r="J15" s="27">
        <v>8</v>
      </c>
      <c r="K15" s="27">
        <v>25</v>
      </c>
      <c r="L15" s="27">
        <v>17</v>
      </c>
      <c r="M15" s="27">
        <v>4</v>
      </c>
      <c r="N15" s="30">
        <v>0.58695652173913049</v>
      </c>
      <c r="O15" s="25">
        <v>92</v>
      </c>
      <c r="P15" s="19"/>
      <c r="Q15" s="19"/>
      <c r="R15" s="19"/>
      <c r="S15" s="19"/>
      <c r="T15" s="25" t="e">
        <f t="shared" si="0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>
        <v>1</v>
      </c>
      <c r="AF15" s="27"/>
      <c r="AG15" s="27"/>
      <c r="AH15" s="27"/>
      <c r="AI15" s="27"/>
      <c r="AJ15" s="27"/>
      <c r="AK15" s="17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79">
        <v>1986</v>
      </c>
      <c r="C16" s="79"/>
      <c r="D16" s="80" t="s">
        <v>41</v>
      </c>
      <c r="E16" s="79"/>
      <c r="F16" s="82" t="s">
        <v>56</v>
      </c>
      <c r="G16" s="84"/>
      <c r="H16" s="83"/>
      <c r="I16" s="79"/>
      <c r="J16" s="79"/>
      <c r="K16" s="79"/>
      <c r="L16" s="79"/>
      <c r="M16" s="79"/>
      <c r="N16" s="81"/>
      <c r="O16" s="25">
        <v>0</v>
      </c>
      <c r="P16" s="19"/>
      <c r="Q16" s="19"/>
      <c r="R16" s="19"/>
      <c r="S16" s="19"/>
      <c r="T16" s="25" t="e">
        <f t="shared" si="0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17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79">
        <v>1987</v>
      </c>
      <c r="C17" s="79"/>
      <c r="D17" s="80" t="s">
        <v>41</v>
      </c>
      <c r="E17" s="79"/>
      <c r="F17" s="82" t="s">
        <v>56</v>
      </c>
      <c r="G17" s="84"/>
      <c r="H17" s="83"/>
      <c r="I17" s="79"/>
      <c r="J17" s="79"/>
      <c r="K17" s="79"/>
      <c r="L17" s="79"/>
      <c r="M17" s="79"/>
      <c r="N17" s="81"/>
      <c r="O17" s="25">
        <v>0</v>
      </c>
      <c r="P17" s="19"/>
      <c r="Q17" s="19"/>
      <c r="R17" s="19"/>
      <c r="S17" s="19"/>
      <c r="T17" s="25" t="e">
        <f t="shared" si="0"/>
        <v>#DIV/0!</v>
      </c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17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79">
        <v>1988</v>
      </c>
      <c r="C18" s="79"/>
      <c r="D18" s="80" t="s">
        <v>41</v>
      </c>
      <c r="E18" s="79"/>
      <c r="F18" s="82" t="s">
        <v>56</v>
      </c>
      <c r="G18" s="84"/>
      <c r="H18" s="83"/>
      <c r="I18" s="79"/>
      <c r="J18" s="79"/>
      <c r="K18" s="79"/>
      <c r="L18" s="79"/>
      <c r="M18" s="79"/>
      <c r="N18" s="81"/>
      <c r="O18" s="25">
        <v>0</v>
      </c>
      <c r="P18" s="19"/>
      <c r="Q18" s="19"/>
      <c r="R18" s="19"/>
      <c r="S18" s="19"/>
      <c r="T18" s="25" t="e">
        <f t="shared" si="0"/>
        <v>#DIV/0!</v>
      </c>
      <c r="U18" s="27"/>
      <c r="V18" s="27"/>
      <c r="W18" s="27"/>
      <c r="X18" s="27"/>
      <c r="Y18" s="27"/>
      <c r="Z18" s="28"/>
      <c r="AA18" s="28"/>
      <c r="AB18" s="28"/>
      <c r="AC18" s="28"/>
      <c r="AD18" s="28"/>
      <c r="AE18" s="27"/>
      <c r="AF18" s="27"/>
      <c r="AG18" s="27"/>
      <c r="AH18" s="27"/>
      <c r="AI18" s="27"/>
      <c r="AJ18" s="27"/>
      <c r="AK18" s="17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7">
        <v>1989</v>
      </c>
      <c r="C19" s="27" t="s">
        <v>40</v>
      </c>
      <c r="D19" s="41" t="s">
        <v>41</v>
      </c>
      <c r="E19" s="27">
        <v>16</v>
      </c>
      <c r="F19" s="27">
        <v>2</v>
      </c>
      <c r="G19" s="27">
        <v>13</v>
      </c>
      <c r="H19" s="27">
        <v>13</v>
      </c>
      <c r="I19" s="27">
        <v>76</v>
      </c>
      <c r="J19" s="27">
        <v>9</v>
      </c>
      <c r="K19" s="27">
        <v>22</v>
      </c>
      <c r="L19" s="27">
        <v>30</v>
      </c>
      <c r="M19" s="27">
        <f>PRODUCT(F19+G19)</f>
        <v>15</v>
      </c>
      <c r="N19" s="78" t="s">
        <v>42</v>
      </c>
      <c r="O19" s="25">
        <v>0</v>
      </c>
      <c r="P19" s="19"/>
      <c r="Q19" s="19"/>
      <c r="R19" s="19"/>
      <c r="S19" s="19"/>
      <c r="T19" s="25" t="e">
        <f t="shared" si="0"/>
        <v>#DIV/0!</v>
      </c>
      <c r="U19" s="27"/>
      <c r="V19" s="27"/>
      <c r="W19" s="27"/>
      <c r="X19" s="27"/>
      <c r="Y19" s="27"/>
      <c r="Z19" s="28"/>
      <c r="AA19" s="28"/>
      <c r="AB19" s="28"/>
      <c r="AC19" s="28"/>
      <c r="AD19" s="28"/>
      <c r="AE19" s="27"/>
      <c r="AF19" s="27"/>
      <c r="AG19" s="27"/>
      <c r="AH19" s="27"/>
      <c r="AI19" s="27"/>
      <c r="AJ19" s="27"/>
      <c r="AK19" s="1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17" t="s">
        <v>9</v>
      </c>
      <c r="C20" s="18"/>
      <c r="D20" s="16"/>
      <c r="E20" s="19">
        <f t="shared" ref="E20:M20" si="1">SUM(E4:E19)</f>
        <v>160</v>
      </c>
      <c r="F20" s="19">
        <f t="shared" si="1"/>
        <v>6</v>
      </c>
      <c r="G20" s="19">
        <f t="shared" si="1"/>
        <v>149</v>
      </c>
      <c r="H20" s="19">
        <f t="shared" si="1"/>
        <v>119</v>
      </c>
      <c r="I20" s="19">
        <f t="shared" si="1"/>
        <v>400</v>
      </c>
      <c r="J20" s="19">
        <f t="shared" si="1"/>
        <v>66</v>
      </c>
      <c r="K20" s="19">
        <f t="shared" si="1"/>
        <v>125</v>
      </c>
      <c r="L20" s="19">
        <f t="shared" si="1"/>
        <v>138</v>
      </c>
      <c r="M20" s="19">
        <f t="shared" si="1"/>
        <v>72</v>
      </c>
      <c r="N20" s="31">
        <f>PRODUCT(318/O20)</f>
        <v>0.63095238095238093</v>
      </c>
      <c r="O20" s="32">
        <f>SUM(O11:O19)</f>
        <v>504</v>
      </c>
      <c r="P20" s="19"/>
      <c r="Q20" s="19"/>
      <c r="R20" s="19"/>
      <c r="S20" s="19"/>
      <c r="T20" s="25" t="e">
        <f t="shared" si="0"/>
        <v>#DIV/0!</v>
      </c>
      <c r="U20" s="19">
        <f t="shared" ref="U20:AJ20" si="2">SUM(U4:U19)</f>
        <v>18</v>
      </c>
      <c r="V20" s="19">
        <f t="shared" si="2"/>
        <v>2</v>
      </c>
      <c r="W20" s="19">
        <f t="shared" si="2"/>
        <v>27</v>
      </c>
      <c r="X20" s="19">
        <f t="shared" si="2"/>
        <v>9</v>
      </c>
      <c r="Y20" s="19">
        <f t="shared" si="2"/>
        <v>0</v>
      </c>
      <c r="Z20" s="19">
        <f t="shared" si="2"/>
        <v>0</v>
      </c>
      <c r="AA20" s="19">
        <f t="shared" si="2"/>
        <v>0</v>
      </c>
      <c r="AB20" s="19">
        <f t="shared" si="2"/>
        <v>0</v>
      </c>
      <c r="AC20" s="19">
        <f t="shared" si="2"/>
        <v>0</v>
      </c>
      <c r="AD20" s="19">
        <f t="shared" si="2"/>
        <v>0</v>
      </c>
      <c r="AE20" s="19">
        <f t="shared" si="2"/>
        <v>3</v>
      </c>
      <c r="AF20" s="19">
        <f t="shared" si="2"/>
        <v>0</v>
      </c>
      <c r="AG20" s="19">
        <f t="shared" si="2"/>
        <v>0</v>
      </c>
      <c r="AH20" s="19">
        <f t="shared" si="2"/>
        <v>0</v>
      </c>
      <c r="AI20" s="19">
        <f t="shared" si="2"/>
        <v>1</v>
      </c>
      <c r="AJ20" s="19">
        <f t="shared" si="2"/>
        <v>1</v>
      </c>
      <c r="AK20" s="14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29" t="s">
        <v>2</v>
      </c>
      <c r="C21" s="33"/>
      <c r="D21" s="34">
        <v>672.3</v>
      </c>
      <c r="E21" s="1"/>
      <c r="F21" s="1"/>
      <c r="G21" s="1"/>
      <c r="H21" s="1"/>
      <c r="I21" s="1"/>
      <c r="J21" s="1"/>
      <c r="K21" s="1"/>
      <c r="L21" s="1"/>
      <c r="M21" s="1"/>
      <c r="N21" s="3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36"/>
      <c r="AJ21" s="1"/>
      <c r="AK21" s="1"/>
      <c r="AL21" s="24"/>
      <c r="AM21" s="9"/>
      <c r="AN21" s="9"/>
      <c r="AO21" s="9"/>
      <c r="AP21" s="9"/>
      <c r="AQ21" s="9"/>
    </row>
    <row r="22" spans="1:43" s="10" customFormat="1" ht="15" customHeight="1" x14ac:dyDescent="0.25">
      <c r="A22" s="1"/>
      <c r="B22" s="1"/>
      <c r="C22" s="1"/>
      <c r="D22" s="25"/>
      <c r="E22" s="1"/>
      <c r="F22" s="1"/>
      <c r="G22" s="1"/>
      <c r="H22" s="1"/>
      <c r="I22" s="1"/>
      <c r="J22" s="1"/>
      <c r="K22" s="1"/>
      <c r="L22" s="1"/>
      <c r="M22" s="1"/>
      <c r="N22" s="35"/>
      <c r="O22" s="37"/>
      <c r="P22" s="1"/>
      <c r="Q22" s="3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23" t="s">
        <v>15</v>
      </c>
      <c r="C23" s="40"/>
      <c r="D23" s="40"/>
      <c r="E23" s="19" t="s">
        <v>4</v>
      </c>
      <c r="F23" s="19" t="s">
        <v>12</v>
      </c>
      <c r="G23" s="16" t="s">
        <v>13</v>
      </c>
      <c r="H23" s="19" t="s">
        <v>14</v>
      </c>
      <c r="I23" s="19" t="s">
        <v>3</v>
      </c>
      <c r="J23" s="1"/>
      <c r="K23" s="19" t="s">
        <v>24</v>
      </c>
      <c r="L23" s="19" t="s">
        <v>25</v>
      </c>
      <c r="M23" s="19" t="s">
        <v>26</v>
      </c>
      <c r="N23" s="31" t="s">
        <v>37</v>
      </c>
      <c r="O23" s="25"/>
      <c r="P23" s="41" t="s">
        <v>32</v>
      </c>
      <c r="Q23" s="13"/>
      <c r="R23" s="13"/>
      <c r="S23" s="13"/>
      <c r="T23" s="42"/>
      <c r="U23" s="42"/>
      <c r="V23" s="42"/>
      <c r="W23" s="42"/>
      <c r="X23" s="42"/>
      <c r="Y23" s="13"/>
      <c r="Z23" s="13"/>
      <c r="AA23" s="13"/>
      <c r="AB23" s="13"/>
      <c r="AC23" s="42"/>
      <c r="AD23" s="13"/>
      <c r="AE23" s="13"/>
      <c r="AF23" s="13"/>
      <c r="AG23" s="13"/>
      <c r="AH23" s="13"/>
      <c r="AI23" s="13"/>
      <c r="AJ23" s="13"/>
      <c r="AK23" s="43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41" t="s">
        <v>16</v>
      </c>
      <c r="C24" s="13"/>
      <c r="D24" s="44"/>
      <c r="E24" s="27">
        <f>PRODUCT(E20)</f>
        <v>160</v>
      </c>
      <c r="F24" s="27">
        <f>PRODUCT(F20)</f>
        <v>6</v>
      </c>
      <c r="G24" s="27">
        <f>PRODUCT(G20)</f>
        <v>149</v>
      </c>
      <c r="H24" s="27">
        <f>PRODUCT(H20)</f>
        <v>119</v>
      </c>
      <c r="I24" s="27">
        <f>PRODUCT(I20)</f>
        <v>400</v>
      </c>
      <c r="J24" s="1"/>
      <c r="K24" s="45">
        <f>PRODUCT((F24+G24)/E24)</f>
        <v>0.96875</v>
      </c>
      <c r="L24" s="45">
        <f>PRODUCT(H24/E24)</f>
        <v>0.74375000000000002</v>
      </c>
      <c r="M24" s="45">
        <f>PRODUCT(I24/102)</f>
        <v>3.9215686274509802</v>
      </c>
      <c r="N24" s="30">
        <f>PRODUCT(N20)</f>
        <v>0.63095238095238093</v>
      </c>
      <c r="O24" s="25">
        <f>PRODUCT(O20)</f>
        <v>504</v>
      </c>
      <c r="P24" s="46" t="s">
        <v>33</v>
      </c>
      <c r="Q24" s="47"/>
      <c r="R24" s="47"/>
      <c r="S24" s="48" t="s">
        <v>86</v>
      </c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9" t="s">
        <v>38</v>
      </c>
      <c r="AE24" s="48"/>
      <c r="AF24" s="48" t="s">
        <v>89</v>
      </c>
      <c r="AG24" s="48"/>
      <c r="AH24" s="48"/>
      <c r="AI24" s="48"/>
      <c r="AJ24" s="49"/>
      <c r="AK24" s="50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51" t="s">
        <v>17</v>
      </c>
      <c r="C25" s="52"/>
      <c r="D25" s="53"/>
      <c r="E25" s="27">
        <f>PRODUCT(U20)</f>
        <v>18</v>
      </c>
      <c r="F25" s="27">
        <f>PRODUCT(V20)</f>
        <v>2</v>
      </c>
      <c r="G25" s="27">
        <f>PRODUCT(W20)</f>
        <v>27</v>
      </c>
      <c r="H25" s="27">
        <f>PRODUCT(X20)</f>
        <v>9</v>
      </c>
      <c r="I25" s="27"/>
      <c r="J25" s="1"/>
      <c r="K25" s="45">
        <f>PRODUCT((F25+G25)/E25)</f>
        <v>1.6111111111111112</v>
      </c>
      <c r="L25" s="45">
        <f>PRODUCT(H25/E25)</f>
        <v>0.5</v>
      </c>
      <c r="M25" s="45"/>
      <c r="N25" s="30"/>
      <c r="O25" s="25"/>
      <c r="P25" s="54" t="s">
        <v>34</v>
      </c>
      <c r="Q25" s="55"/>
      <c r="R25" s="55"/>
      <c r="S25" s="56" t="s">
        <v>87</v>
      </c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7" t="s">
        <v>84</v>
      </c>
      <c r="AE25" s="56"/>
      <c r="AF25" s="56" t="s">
        <v>90</v>
      </c>
      <c r="AG25" s="56"/>
      <c r="AH25" s="56"/>
      <c r="AI25" s="56"/>
      <c r="AJ25" s="57"/>
      <c r="AK25" s="58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59" t="s">
        <v>18</v>
      </c>
      <c r="C26" s="60"/>
      <c r="D26" s="61"/>
      <c r="E26" s="28"/>
      <c r="F26" s="28"/>
      <c r="G26" s="28"/>
      <c r="H26" s="28"/>
      <c r="I26" s="28"/>
      <c r="J26" s="1"/>
      <c r="K26" s="62"/>
      <c r="L26" s="62"/>
      <c r="M26" s="62"/>
      <c r="N26" s="63"/>
      <c r="O26" s="25"/>
      <c r="P26" s="54" t="s">
        <v>35</v>
      </c>
      <c r="Q26" s="55"/>
      <c r="R26" s="55"/>
      <c r="S26" s="56" t="s">
        <v>87</v>
      </c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7" t="s">
        <v>84</v>
      </c>
      <c r="AE26" s="56"/>
      <c r="AF26" s="56" t="s">
        <v>90</v>
      </c>
      <c r="AG26" s="56"/>
      <c r="AH26" s="56"/>
      <c r="AI26" s="56"/>
      <c r="AJ26" s="57"/>
      <c r="AK26" s="58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64" t="s">
        <v>19</v>
      </c>
      <c r="C27" s="65"/>
      <c r="D27" s="66"/>
      <c r="E27" s="19">
        <f>SUM(E24:E26)</f>
        <v>178</v>
      </c>
      <c r="F27" s="19">
        <f>SUM(F24:F26)</f>
        <v>8</v>
      </c>
      <c r="G27" s="19">
        <f>SUM(G24:G26)</f>
        <v>176</v>
      </c>
      <c r="H27" s="19">
        <f>SUM(H24:H26)</f>
        <v>128</v>
      </c>
      <c r="I27" s="19">
        <f>SUM(I24:I26)</f>
        <v>400</v>
      </c>
      <c r="J27" s="1"/>
      <c r="K27" s="67">
        <f>PRODUCT((F27+G27)/E27)</f>
        <v>1.0337078651685394</v>
      </c>
      <c r="L27" s="67">
        <f>PRODUCT(H27/E27)</f>
        <v>0.7191011235955056</v>
      </c>
      <c r="M27" s="67">
        <v>3.92</v>
      </c>
      <c r="N27" s="31">
        <v>0.63100000000000001</v>
      </c>
      <c r="O27" s="25">
        <f>SUM(O24:O26)</f>
        <v>504</v>
      </c>
      <c r="P27" s="68" t="s">
        <v>36</v>
      </c>
      <c r="Q27" s="69"/>
      <c r="R27" s="69"/>
      <c r="S27" s="70" t="s">
        <v>88</v>
      </c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1" t="s">
        <v>85</v>
      </c>
      <c r="AE27" s="70"/>
      <c r="AF27" s="70" t="s">
        <v>91</v>
      </c>
      <c r="AG27" s="70"/>
      <c r="AH27" s="70"/>
      <c r="AI27" s="70"/>
      <c r="AJ27" s="71"/>
      <c r="AK27" s="72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36"/>
      <c r="C28" s="36"/>
      <c r="D28" s="36"/>
      <c r="E28" s="36"/>
      <c r="F28" s="36"/>
      <c r="G28" s="36"/>
      <c r="H28" s="36"/>
      <c r="I28" s="36"/>
      <c r="J28" s="1"/>
      <c r="K28" s="36"/>
      <c r="L28" s="36"/>
      <c r="M28" s="36"/>
      <c r="N28" s="35"/>
      <c r="O28" s="25"/>
      <c r="P28" s="1"/>
      <c r="Q28" s="38"/>
      <c r="R28" s="1"/>
      <c r="S28" s="1"/>
      <c r="T28" s="25"/>
      <c r="U28" s="25"/>
      <c r="V28" s="73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 t="s">
        <v>39</v>
      </c>
      <c r="C29" s="1"/>
      <c r="D29" s="1" t="s">
        <v>57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7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5"/>
      <c r="AH35" s="25"/>
      <c r="AI35" s="25"/>
      <c r="AJ35" s="25"/>
      <c r="AK35" s="25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25"/>
      <c r="AH36" s="25"/>
      <c r="AI36" s="25"/>
      <c r="AJ36" s="25"/>
      <c r="AK36" s="25"/>
      <c r="AL36" s="24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/>
      <c r="AF37" s="25"/>
      <c r="AG37" s="25"/>
      <c r="AH37" s="25"/>
      <c r="AI37" s="25"/>
      <c r="AJ37" s="25"/>
      <c r="AK37" s="25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35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35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35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35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35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35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35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9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35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9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4"/>
      <c r="N47" s="35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9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4"/>
      <c r="N48" s="35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9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4"/>
      <c r="N49" s="35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9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4"/>
      <c r="N50" s="35"/>
      <c r="O50" s="25"/>
      <c r="P50" s="25"/>
      <c r="Q50" s="25"/>
      <c r="R50" s="25"/>
      <c r="S50" s="25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9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4"/>
      <c r="N51" s="35"/>
      <c r="O51" s="25"/>
      <c r="P51" s="25"/>
      <c r="Q51" s="25"/>
      <c r="R51" s="25"/>
      <c r="S51" s="25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9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4"/>
      <c r="N52" s="35"/>
      <c r="O52" s="25"/>
      <c r="P52" s="25"/>
      <c r="Q52" s="25"/>
      <c r="R52" s="25"/>
      <c r="S52" s="25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9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4"/>
      <c r="N53" s="35"/>
      <c r="O53" s="25"/>
      <c r="P53" s="25"/>
      <c r="Q53" s="25"/>
      <c r="R53" s="25"/>
      <c r="S53" s="25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9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4"/>
      <c r="N54" s="35"/>
      <c r="O54" s="25"/>
      <c r="P54" s="25"/>
      <c r="Q54" s="25"/>
      <c r="R54" s="25"/>
      <c r="S54" s="25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  <c r="AL54" s="9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4"/>
      <c r="N55" s="35"/>
      <c r="O55" s="25"/>
      <c r="P55" s="25"/>
      <c r="Q55" s="25"/>
      <c r="R55" s="25"/>
      <c r="S55" s="25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  <c r="AL55" s="9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4"/>
      <c r="N56" s="35"/>
      <c r="O56" s="25"/>
      <c r="P56" s="25"/>
      <c r="Q56" s="25"/>
      <c r="R56" s="25"/>
      <c r="S56" s="25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  <c r="AL56" s="9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4"/>
      <c r="N57" s="35"/>
      <c r="O57" s="25"/>
      <c r="P57" s="25"/>
      <c r="Q57" s="25"/>
      <c r="R57" s="25"/>
      <c r="S57" s="25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  <c r="AL57" s="9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4"/>
      <c r="N58" s="35"/>
      <c r="O58" s="25"/>
      <c r="P58" s="25"/>
      <c r="Q58" s="25"/>
      <c r="R58" s="25"/>
      <c r="S58" s="25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  <c r="AL58" s="9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4"/>
      <c r="N59" s="35"/>
      <c r="O59" s="25"/>
      <c r="P59" s="25"/>
      <c r="Q59" s="25"/>
      <c r="R59" s="25"/>
      <c r="S59" s="25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  <c r="AL59" s="9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4"/>
      <c r="N60" s="35"/>
      <c r="O60" s="25"/>
      <c r="P60" s="25"/>
      <c r="Q60" s="25"/>
      <c r="R60" s="25"/>
      <c r="S60" s="25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  <c r="AL60" s="9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4"/>
      <c r="N61" s="35"/>
      <c r="O61" s="25"/>
      <c r="P61" s="25"/>
      <c r="Q61" s="25"/>
      <c r="R61" s="25"/>
      <c r="S61" s="25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9"/>
      <c r="AL61" s="9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4"/>
      <c r="N62" s="35"/>
      <c r="O62" s="25"/>
      <c r="P62" s="25"/>
      <c r="Q62" s="25"/>
      <c r="R62" s="25"/>
      <c r="S62" s="25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9"/>
      <c r="AL62" s="9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4"/>
      <c r="N63" s="35"/>
      <c r="O63" s="25"/>
      <c r="P63" s="25"/>
      <c r="Q63" s="25"/>
      <c r="R63" s="25"/>
      <c r="S63" s="25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9"/>
      <c r="AL63" s="9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4"/>
      <c r="N64" s="35"/>
      <c r="O64" s="25"/>
      <c r="P64" s="25"/>
      <c r="Q64" s="25"/>
      <c r="R64" s="25"/>
      <c r="S64" s="25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9"/>
      <c r="AL64" s="9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4"/>
      <c r="N65" s="35"/>
      <c r="O65" s="25"/>
      <c r="P65" s="25"/>
      <c r="Q65" s="25"/>
      <c r="R65" s="25"/>
      <c r="S65" s="25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9"/>
      <c r="AL65" s="9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4"/>
      <c r="N66" s="35"/>
      <c r="O66" s="25"/>
      <c r="P66" s="25"/>
      <c r="Q66" s="25"/>
      <c r="R66" s="25"/>
      <c r="S66" s="25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9"/>
      <c r="AL66" s="9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4"/>
      <c r="N67" s="35"/>
      <c r="O67" s="25"/>
      <c r="P67" s="25"/>
      <c r="Q67" s="25"/>
      <c r="R67" s="25"/>
      <c r="S67" s="25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9"/>
      <c r="AL67" s="9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4"/>
      <c r="N68" s="35"/>
      <c r="O68" s="25"/>
      <c r="P68" s="25"/>
      <c r="Q68" s="25"/>
      <c r="R68" s="25"/>
      <c r="S68" s="25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9"/>
      <c r="AL68" s="9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4"/>
      <c r="N69" s="35"/>
      <c r="O69" s="25"/>
      <c r="P69" s="25"/>
      <c r="Q69" s="25"/>
      <c r="R69" s="25"/>
      <c r="S69" s="25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9"/>
      <c r="AL69" s="9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4"/>
      <c r="N70" s="35"/>
      <c r="O70" s="25"/>
      <c r="P70" s="25"/>
      <c r="Q70" s="25"/>
      <c r="R70" s="25"/>
      <c r="S70" s="25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9"/>
      <c r="AL70" s="9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4"/>
      <c r="N71" s="35"/>
      <c r="O71" s="25"/>
      <c r="P71" s="25"/>
      <c r="Q71" s="25"/>
      <c r="R71" s="25"/>
      <c r="S71" s="25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9"/>
      <c r="AL71" s="9"/>
      <c r="AM71" s="9"/>
      <c r="AN71" s="9"/>
      <c r="AO71" s="9"/>
      <c r="AP71" s="9"/>
      <c r="AQ71" s="9"/>
    </row>
    <row r="72" spans="1:43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4"/>
      <c r="N72" s="35"/>
      <c r="O72" s="25"/>
      <c r="P72" s="25"/>
      <c r="Q72" s="25"/>
      <c r="R72" s="25"/>
      <c r="S72" s="25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9"/>
      <c r="AL72" s="9"/>
      <c r="AM72" s="9"/>
      <c r="AN72" s="9"/>
      <c r="AO72" s="9"/>
      <c r="AP72" s="9"/>
      <c r="AQ72" s="9"/>
    </row>
    <row r="73" spans="1:43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4"/>
      <c r="N73" s="35"/>
      <c r="O73" s="25"/>
      <c r="P73" s="25"/>
      <c r="Q73" s="25"/>
      <c r="R73" s="25"/>
      <c r="S73" s="25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9"/>
      <c r="AL73" s="9"/>
      <c r="AM73" s="9"/>
      <c r="AN73" s="9"/>
      <c r="AO73" s="9"/>
      <c r="AP73" s="9"/>
      <c r="AQ73" s="9"/>
    </row>
    <row r="74" spans="1:43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4"/>
      <c r="N74" s="35"/>
      <c r="O74" s="25"/>
      <c r="P74" s="25"/>
      <c r="Q74" s="25"/>
      <c r="R74" s="25"/>
      <c r="S74" s="25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9"/>
      <c r="AL74" s="9"/>
      <c r="AM74" s="9"/>
      <c r="AN74" s="9"/>
      <c r="AO74" s="9"/>
      <c r="AP74" s="9"/>
      <c r="AQ74" s="9"/>
    </row>
    <row r="75" spans="1:43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4"/>
      <c r="N75" s="35"/>
      <c r="O75" s="25"/>
      <c r="P75" s="25"/>
      <c r="Q75" s="25"/>
      <c r="R75" s="25"/>
      <c r="S75" s="25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9"/>
      <c r="AL75" s="9"/>
      <c r="AM75" s="9"/>
      <c r="AN75" s="9"/>
      <c r="AO75" s="9"/>
      <c r="AP75" s="9"/>
      <c r="AQ75" s="9"/>
    </row>
    <row r="76" spans="1:43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4"/>
      <c r="N76" s="35"/>
      <c r="O76" s="25"/>
      <c r="P76" s="25"/>
      <c r="Q76" s="25"/>
      <c r="R76" s="25"/>
      <c r="S76" s="25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9"/>
      <c r="AL76" s="9"/>
      <c r="AM76" s="9"/>
      <c r="AN76" s="9"/>
      <c r="AO76" s="9"/>
      <c r="AP76" s="9"/>
      <c r="AQ76" s="9"/>
    </row>
    <row r="77" spans="1:43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4"/>
      <c r="N77" s="35"/>
      <c r="O77" s="25"/>
      <c r="P77" s="25"/>
      <c r="Q77" s="25"/>
      <c r="R77" s="25"/>
      <c r="S77" s="25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9"/>
      <c r="AL77" s="9"/>
      <c r="AM77" s="9"/>
      <c r="AN77" s="9"/>
      <c r="AO77" s="9"/>
      <c r="AP77" s="9"/>
      <c r="AQ77" s="9"/>
    </row>
    <row r="78" spans="1:43" ht="15" customHeight="1" x14ac:dyDescent="0.25">
      <c r="P78" s="9"/>
      <c r="Q78" s="9"/>
      <c r="R78" s="9"/>
      <c r="S78" s="1"/>
      <c r="T78" s="25"/>
    </row>
    <row r="79" spans="1:43" ht="15" customHeight="1" x14ac:dyDescent="0.25">
      <c r="P79" s="9"/>
      <c r="Q79" s="9"/>
      <c r="R79" s="9"/>
      <c r="S79" s="1"/>
      <c r="T79" s="25"/>
    </row>
    <row r="80" spans="1:43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19" customWidth="1"/>
    <col min="2" max="2" width="31.140625" style="120" customWidth="1"/>
    <col min="3" max="3" width="17.5703125" style="86" customWidth="1"/>
    <col min="4" max="4" width="10.5703125" style="121" customWidth="1"/>
    <col min="5" max="5" width="10.28515625" style="121" customWidth="1"/>
    <col min="6" max="6" width="0.7109375" style="37" customWidth="1"/>
    <col min="7" max="11" width="4.7109375" style="86" customWidth="1"/>
    <col min="12" max="12" width="6.28515625" style="86" customWidth="1"/>
    <col min="13" max="16" width="4.7109375" style="86" customWidth="1"/>
    <col min="17" max="21" width="6.7109375" style="161" customWidth="1"/>
    <col min="22" max="22" width="11" style="86" customWidth="1"/>
    <col min="23" max="23" width="24.140625" style="121" customWidth="1"/>
    <col min="24" max="24" width="9.42578125" style="86" customWidth="1"/>
    <col min="25" max="30" width="9.140625" style="12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2" t="s">
        <v>93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54"/>
      <c r="R1" s="154"/>
      <c r="S1" s="154"/>
      <c r="T1" s="154"/>
      <c r="U1" s="154"/>
      <c r="V1" s="88"/>
      <c r="W1" s="89"/>
      <c r="X1" s="83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49</v>
      </c>
      <c r="C2" s="4" t="s">
        <v>50</v>
      </c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55"/>
      <c r="R2" s="155"/>
      <c r="S2" s="155"/>
      <c r="T2" s="155"/>
      <c r="U2" s="155"/>
      <c r="V2" s="12"/>
      <c r="W2" s="91"/>
      <c r="X2" s="43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92</v>
      </c>
      <c r="C3" s="23" t="s">
        <v>58</v>
      </c>
      <c r="D3" s="94" t="s">
        <v>59</v>
      </c>
      <c r="E3" s="95" t="s">
        <v>1</v>
      </c>
      <c r="F3" s="25"/>
      <c r="G3" s="96" t="s">
        <v>60</v>
      </c>
      <c r="H3" s="97" t="s">
        <v>61</v>
      </c>
      <c r="I3" s="97" t="s">
        <v>30</v>
      </c>
      <c r="J3" s="18" t="s">
        <v>62</v>
      </c>
      <c r="K3" s="98" t="s">
        <v>63</v>
      </c>
      <c r="L3" s="98" t="s">
        <v>64</v>
      </c>
      <c r="M3" s="96" t="s">
        <v>65</v>
      </c>
      <c r="N3" s="96" t="s">
        <v>29</v>
      </c>
      <c r="O3" s="97" t="s">
        <v>66</v>
      </c>
      <c r="P3" s="96" t="s">
        <v>61</v>
      </c>
      <c r="Q3" s="156" t="s">
        <v>3</v>
      </c>
      <c r="R3" s="156">
        <v>1</v>
      </c>
      <c r="S3" s="156">
        <v>2</v>
      </c>
      <c r="T3" s="156">
        <v>3</v>
      </c>
      <c r="U3" s="156" t="s">
        <v>67</v>
      </c>
      <c r="V3" s="18" t="s">
        <v>20</v>
      </c>
      <c r="W3" s="17" t="s">
        <v>68</v>
      </c>
      <c r="X3" s="17" t="s">
        <v>69</v>
      </c>
      <c r="Y3" s="90"/>
      <c r="Z3" s="90"/>
      <c r="AA3" s="90"/>
      <c r="AB3" s="90"/>
      <c r="AC3" s="90"/>
      <c r="AD3" s="90"/>
    </row>
    <row r="4" spans="1:30" x14ac:dyDescent="0.25">
      <c r="A4" s="123"/>
      <c r="B4" s="133" t="s">
        <v>78</v>
      </c>
      <c r="C4" s="124" t="s">
        <v>79</v>
      </c>
      <c r="D4" s="125" t="s">
        <v>80</v>
      </c>
      <c r="E4" s="126" t="s">
        <v>41</v>
      </c>
      <c r="F4" s="153"/>
      <c r="G4" s="127"/>
      <c r="H4" s="128"/>
      <c r="I4" s="127">
        <v>1</v>
      </c>
      <c r="J4" s="129" t="s">
        <v>66</v>
      </c>
      <c r="K4" s="129">
        <v>7</v>
      </c>
      <c r="L4" s="129"/>
      <c r="M4" s="129">
        <v>1</v>
      </c>
      <c r="N4" s="127"/>
      <c r="O4" s="128"/>
      <c r="P4" s="127">
        <v>1</v>
      </c>
      <c r="Q4" s="152" t="s">
        <v>105</v>
      </c>
      <c r="R4" s="152"/>
      <c r="S4" s="152" t="s">
        <v>105</v>
      </c>
      <c r="T4" s="152"/>
      <c r="U4" s="152"/>
      <c r="V4" s="130">
        <v>0</v>
      </c>
      <c r="W4" s="124" t="s">
        <v>81</v>
      </c>
      <c r="X4" s="131" t="s">
        <v>106</v>
      </c>
      <c r="Y4" s="90"/>
      <c r="Z4" s="90"/>
      <c r="AA4" s="90"/>
      <c r="AB4" s="90"/>
      <c r="AC4" s="90"/>
      <c r="AD4" s="90"/>
    </row>
    <row r="5" spans="1:30" x14ac:dyDescent="0.25">
      <c r="A5" s="123"/>
      <c r="B5" s="133" t="s">
        <v>70</v>
      </c>
      <c r="C5" s="124" t="s">
        <v>71</v>
      </c>
      <c r="D5" s="125" t="s">
        <v>80</v>
      </c>
      <c r="E5" s="126" t="s">
        <v>41</v>
      </c>
      <c r="F5" s="153"/>
      <c r="G5" s="127">
        <v>1</v>
      </c>
      <c r="H5" s="128"/>
      <c r="I5" s="127"/>
      <c r="J5" s="129"/>
      <c r="K5" s="129" t="s">
        <v>76</v>
      </c>
      <c r="L5" s="129"/>
      <c r="M5" s="129">
        <v>1</v>
      </c>
      <c r="N5" s="127"/>
      <c r="O5" s="128"/>
      <c r="P5" s="127"/>
      <c r="Q5" s="152" t="s">
        <v>107</v>
      </c>
      <c r="R5" s="152"/>
      <c r="S5" s="152" t="s">
        <v>108</v>
      </c>
      <c r="T5" s="152"/>
      <c r="U5" s="152" t="s">
        <v>105</v>
      </c>
      <c r="V5" s="130">
        <v>0.5</v>
      </c>
      <c r="W5" s="124" t="s">
        <v>82</v>
      </c>
      <c r="X5" s="131" t="s">
        <v>72</v>
      </c>
      <c r="Y5" s="90"/>
      <c r="Z5" s="90"/>
      <c r="AA5" s="90"/>
      <c r="AB5" s="90"/>
      <c r="AC5" s="90"/>
      <c r="AD5" s="90"/>
    </row>
    <row r="6" spans="1:30" x14ac:dyDescent="0.25">
      <c r="A6" s="123"/>
      <c r="B6" s="133" t="s">
        <v>73</v>
      </c>
      <c r="C6" s="124" t="s">
        <v>74</v>
      </c>
      <c r="D6" s="125" t="s">
        <v>80</v>
      </c>
      <c r="E6" s="126" t="s">
        <v>41</v>
      </c>
      <c r="F6" s="153"/>
      <c r="G6" s="127">
        <v>1</v>
      </c>
      <c r="H6" s="128"/>
      <c r="I6" s="127"/>
      <c r="J6" s="129"/>
      <c r="K6" s="129" t="s">
        <v>76</v>
      </c>
      <c r="L6" s="129"/>
      <c r="M6" s="129">
        <v>1</v>
      </c>
      <c r="N6" s="127"/>
      <c r="O6" s="128"/>
      <c r="P6" s="127"/>
      <c r="Q6" s="152" t="s">
        <v>109</v>
      </c>
      <c r="R6" s="152"/>
      <c r="S6" s="152"/>
      <c r="T6" s="152"/>
      <c r="U6" s="152"/>
      <c r="V6" s="130" t="s">
        <v>42</v>
      </c>
      <c r="W6" s="124" t="s">
        <v>82</v>
      </c>
      <c r="X6" s="131" t="s">
        <v>75</v>
      </c>
      <c r="Y6" s="90"/>
      <c r="Z6" s="90"/>
      <c r="AA6" s="90"/>
      <c r="AB6" s="90"/>
      <c r="AC6" s="90"/>
      <c r="AD6" s="90"/>
    </row>
    <row r="7" spans="1:30" x14ac:dyDescent="0.25">
      <c r="A7" s="24"/>
      <c r="B7" s="23" t="s">
        <v>9</v>
      </c>
      <c r="C7" s="18"/>
      <c r="D7" s="17"/>
      <c r="E7" s="99"/>
      <c r="F7" s="100"/>
      <c r="G7" s="19">
        <f>SUM(G4:G6)</f>
        <v>2</v>
      </c>
      <c r="H7" s="19"/>
      <c r="I7" s="19">
        <f>SUM(I4:I6)</f>
        <v>1</v>
      </c>
      <c r="J7" s="18"/>
      <c r="K7" s="18"/>
      <c r="L7" s="18"/>
      <c r="M7" s="19">
        <f t="shared" ref="M7:U7" si="0">SUM(M4:M6)</f>
        <v>3</v>
      </c>
      <c r="N7" s="19"/>
      <c r="O7" s="19"/>
      <c r="P7" s="19">
        <f t="shared" si="0"/>
        <v>1</v>
      </c>
      <c r="Q7" s="102" t="s">
        <v>110</v>
      </c>
      <c r="R7" s="102"/>
      <c r="S7" s="102" t="s">
        <v>107</v>
      </c>
      <c r="T7" s="102"/>
      <c r="U7" s="102" t="s">
        <v>105</v>
      </c>
      <c r="V7" s="31">
        <v>0.33300000000000002</v>
      </c>
      <c r="W7" s="101"/>
      <c r="X7" s="102"/>
      <c r="Y7" s="90"/>
      <c r="Z7" s="90"/>
      <c r="AA7" s="90"/>
      <c r="AB7" s="90"/>
      <c r="AC7" s="90"/>
      <c r="AD7" s="90"/>
    </row>
    <row r="8" spans="1:30" x14ac:dyDescent="0.25">
      <c r="A8" s="24"/>
      <c r="B8" s="103" t="s">
        <v>77</v>
      </c>
      <c r="C8" s="104" t="s">
        <v>83</v>
      </c>
      <c r="D8" s="105"/>
      <c r="E8" s="106"/>
      <c r="F8" s="107"/>
      <c r="G8" s="108"/>
      <c r="H8" s="108"/>
      <c r="I8" s="108"/>
      <c r="J8" s="109"/>
      <c r="K8" s="109"/>
      <c r="L8" s="109"/>
      <c r="M8" s="108"/>
      <c r="N8" s="108"/>
      <c r="O8" s="108"/>
      <c r="P8" s="108"/>
      <c r="Q8" s="157"/>
      <c r="R8" s="157"/>
      <c r="S8" s="157"/>
      <c r="T8" s="157"/>
      <c r="U8" s="157"/>
      <c r="V8" s="108"/>
      <c r="W8" s="105"/>
      <c r="X8" s="110"/>
      <c r="Y8" s="90"/>
      <c r="Z8" s="90"/>
      <c r="AA8" s="90"/>
      <c r="AB8" s="90"/>
      <c r="AC8" s="90"/>
      <c r="AD8" s="90"/>
    </row>
    <row r="9" spans="1:30" x14ac:dyDescent="0.25">
      <c r="A9" s="24"/>
      <c r="B9" s="111"/>
      <c r="C9" s="112"/>
      <c r="D9" s="112"/>
      <c r="E9" s="113"/>
      <c r="F9" s="113"/>
      <c r="G9" s="114"/>
      <c r="H9" s="115"/>
      <c r="I9" s="113"/>
      <c r="J9" s="115"/>
      <c r="K9" s="115"/>
      <c r="L9" s="115"/>
      <c r="M9" s="115"/>
      <c r="N9" s="115"/>
      <c r="O9" s="115"/>
      <c r="P9" s="115"/>
      <c r="Q9" s="158"/>
      <c r="R9" s="158"/>
      <c r="S9" s="158"/>
      <c r="T9" s="158"/>
      <c r="U9" s="158"/>
      <c r="V9" s="115"/>
      <c r="W9" s="115"/>
      <c r="X9" s="116"/>
      <c r="Y9" s="90"/>
      <c r="Z9" s="90"/>
      <c r="AA9" s="90"/>
      <c r="AB9" s="90"/>
      <c r="AC9" s="90"/>
      <c r="AD9" s="90"/>
    </row>
    <row r="10" spans="1:30" x14ac:dyDescent="0.25">
      <c r="A10" s="9"/>
      <c r="B10" s="93" t="s">
        <v>94</v>
      </c>
      <c r="C10" s="23" t="s">
        <v>58</v>
      </c>
      <c r="D10" s="94" t="s">
        <v>59</v>
      </c>
      <c r="E10" s="95" t="s">
        <v>1</v>
      </c>
      <c r="F10" s="25"/>
      <c r="G10" s="96" t="s">
        <v>60</v>
      </c>
      <c r="H10" s="97" t="s">
        <v>61</v>
      </c>
      <c r="I10" s="97" t="s">
        <v>30</v>
      </c>
      <c r="J10" s="18" t="s">
        <v>62</v>
      </c>
      <c r="K10" s="98" t="s">
        <v>63</v>
      </c>
      <c r="L10" s="98" t="s">
        <v>64</v>
      </c>
      <c r="M10" s="96" t="s">
        <v>65</v>
      </c>
      <c r="N10" s="96" t="s">
        <v>29</v>
      </c>
      <c r="O10" s="97" t="s">
        <v>66</v>
      </c>
      <c r="P10" s="96" t="s">
        <v>61</v>
      </c>
      <c r="Q10" s="156" t="s">
        <v>3</v>
      </c>
      <c r="R10" s="156">
        <v>1</v>
      </c>
      <c r="S10" s="156">
        <v>2</v>
      </c>
      <c r="T10" s="156">
        <v>3</v>
      </c>
      <c r="U10" s="156" t="s">
        <v>67</v>
      </c>
      <c r="V10" s="18" t="s">
        <v>20</v>
      </c>
      <c r="W10" s="17" t="s">
        <v>68</v>
      </c>
      <c r="X10" s="17" t="s">
        <v>69</v>
      </c>
      <c r="Y10" s="90"/>
      <c r="Z10" s="90"/>
      <c r="AA10" s="90"/>
      <c r="AB10" s="90"/>
      <c r="AC10" s="90"/>
      <c r="AD10" s="90"/>
    </row>
    <row r="11" spans="1:30" x14ac:dyDescent="0.25">
      <c r="A11" s="9"/>
      <c r="B11" s="134" t="s">
        <v>104</v>
      </c>
      <c r="C11" s="148" t="s">
        <v>95</v>
      </c>
      <c r="D11" s="134" t="s">
        <v>96</v>
      </c>
      <c r="E11" s="149" t="s">
        <v>41</v>
      </c>
      <c r="F11" s="150"/>
      <c r="G11" s="135">
        <v>1</v>
      </c>
      <c r="H11" s="136"/>
      <c r="I11" s="136"/>
      <c r="J11" s="137" t="s">
        <v>66</v>
      </c>
      <c r="K11" s="137"/>
      <c r="L11" s="137"/>
      <c r="M11" s="137">
        <v>1</v>
      </c>
      <c r="N11" s="135"/>
      <c r="O11" s="136"/>
      <c r="P11" s="135"/>
      <c r="Q11" s="151"/>
      <c r="R11" s="151"/>
      <c r="S11" s="151"/>
      <c r="T11" s="151"/>
      <c r="U11" s="151"/>
      <c r="V11" s="138"/>
      <c r="W11" s="139" t="s">
        <v>97</v>
      </c>
      <c r="X11" s="135"/>
      <c r="Y11" s="90"/>
      <c r="Z11" s="90"/>
      <c r="AA11" s="90"/>
      <c r="AB11" s="90"/>
      <c r="AC11" s="90"/>
      <c r="AD11" s="90"/>
    </row>
    <row r="12" spans="1:30" x14ac:dyDescent="0.25">
      <c r="A12" s="24"/>
      <c r="B12" s="133" t="s">
        <v>98</v>
      </c>
      <c r="C12" s="124" t="s">
        <v>99</v>
      </c>
      <c r="D12" s="125" t="s">
        <v>80</v>
      </c>
      <c r="E12" s="126" t="s">
        <v>41</v>
      </c>
      <c r="F12" s="150"/>
      <c r="G12" s="127">
        <v>1</v>
      </c>
      <c r="H12" s="128"/>
      <c r="I12" s="127"/>
      <c r="J12" s="129" t="s">
        <v>66</v>
      </c>
      <c r="K12" s="129">
        <v>7</v>
      </c>
      <c r="L12" s="129" t="s">
        <v>100</v>
      </c>
      <c r="M12" s="129">
        <v>1</v>
      </c>
      <c r="N12" s="127"/>
      <c r="O12" s="128">
        <v>2</v>
      </c>
      <c r="P12" s="127">
        <v>4</v>
      </c>
      <c r="Q12" s="152"/>
      <c r="R12" s="152"/>
      <c r="S12" s="152"/>
      <c r="T12" s="152"/>
      <c r="U12" s="152"/>
      <c r="V12" s="130"/>
      <c r="W12" s="133" t="s">
        <v>97</v>
      </c>
      <c r="X12" s="127"/>
      <c r="Y12" s="90"/>
      <c r="Z12" s="90"/>
      <c r="AA12" s="90"/>
      <c r="AB12" s="90"/>
      <c r="AC12" s="90"/>
      <c r="AD12" s="90"/>
    </row>
    <row r="13" spans="1:30" x14ac:dyDescent="0.25">
      <c r="A13" s="24"/>
      <c r="B13" s="139" t="s">
        <v>101</v>
      </c>
      <c r="C13" s="148" t="s">
        <v>102</v>
      </c>
      <c r="D13" s="134" t="s">
        <v>96</v>
      </c>
      <c r="E13" s="149" t="s">
        <v>41</v>
      </c>
      <c r="F13" s="150"/>
      <c r="G13" s="135"/>
      <c r="H13" s="136"/>
      <c r="I13" s="135">
        <v>1</v>
      </c>
      <c r="J13" s="137" t="s">
        <v>66</v>
      </c>
      <c r="K13" s="137"/>
      <c r="L13" s="137"/>
      <c r="M13" s="137">
        <v>1</v>
      </c>
      <c r="N13" s="135"/>
      <c r="O13" s="136"/>
      <c r="P13" s="135"/>
      <c r="Q13" s="151"/>
      <c r="R13" s="151"/>
      <c r="S13" s="151"/>
      <c r="T13" s="151"/>
      <c r="U13" s="151"/>
      <c r="V13" s="138"/>
      <c r="W13" s="140" t="s">
        <v>103</v>
      </c>
      <c r="X13" s="135"/>
      <c r="Y13" s="90"/>
      <c r="Z13" s="90"/>
      <c r="AA13" s="90"/>
      <c r="AB13" s="90"/>
      <c r="AC13" s="90"/>
      <c r="AD13" s="90"/>
    </row>
    <row r="14" spans="1:30" x14ac:dyDescent="0.25">
      <c r="A14" s="24"/>
      <c r="B14" s="23" t="s">
        <v>9</v>
      </c>
      <c r="C14" s="18"/>
      <c r="D14" s="17"/>
      <c r="E14" s="99"/>
      <c r="F14" s="100"/>
      <c r="G14" s="19">
        <f>SUM(G11:G13)</f>
        <v>2</v>
      </c>
      <c r="H14" s="19"/>
      <c r="I14" s="19">
        <f>SUM(I11:I13)</f>
        <v>1</v>
      </c>
      <c r="J14" s="18"/>
      <c r="K14" s="18"/>
      <c r="L14" s="18"/>
      <c r="M14" s="19">
        <f t="shared" ref="M14:U14" si="1">SUM(M11:M13)</f>
        <v>3</v>
      </c>
      <c r="N14" s="19"/>
      <c r="O14" s="19">
        <f t="shared" si="1"/>
        <v>2</v>
      </c>
      <c r="P14" s="19">
        <f t="shared" si="1"/>
        <v>4</v>
      </c>
      <c r="Q14" s="102"/>
      <c r="R14" s="102"/>
      <c r="S14" s="102"/>
      <c r="T14" s="102"/>
      <c r="U14" s="102"/>
      <c r="V14" s="31"/>
      <c r="W14" s="101"/>
      <c r="X14" s="102"/>
      <c r="Y14" s="90"/>
      <c r="Z14" s="90"/>
      <c r="AA14" s="90"/>
      <c r="AB14" s="90"/>
      <c r="AC14" s="90"/>
      <c r="AD14" s="90"/>
    </row>
    <row r="15" spans="1:30" x14ac:dyDescent="0.25">
      <c r="A15" s="24"/>
      <c r="B15" s="141"/>
      <c r="C15" s="142"/>
      <c r="D15" s="143"/>
      <c r="E15" s="144"/>
      <c r="F15" s="145"/>
      <c r="G15" s="142"/>
      <c r="H15" s="142"/>
      <c r="I15" s="142"/>
      <c r="J15" s="146"/>
      <c r="K15" s="146"/>
      <c r="L15" s="146"/>
      <c r="M15" s="142"/>
      <c r="N15" s="142"/>
      <c r="O15" s="142"/>
      <c r="P15" s="142"/>
      <c r="Q15" s="159"/>
      <c r="R15" s="159"/>
      <c r="S15" s="159"/>
      <c r="T15" s="159"/>
      <c r="U15" s="159"/>
      <c r="V15" s="142"/>
      <c r="W15" s="143"/>
      <c r="X15" s="147"/>
      <c r="Y15" s="90"/>
      <c r="Z15" s="90"/>
      <c r="AA15" s="90"/>
      <c r="AB15" s="90"/>
      <c r="AC15" s="90"/>
      <c r="AD15" s="90"/>
    </row>
    <row r="16" spans="1:30" x14ac:dyDescent="0.25">
      <c r="A16" s="24"/>
      <c r="B16" s="117"/>
      <c r="C16" s="1"/>
      <c r="D16" s="117"/>
      <c r="E16" s="11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60"/>
      <c r="R16" s="160"/>
      <c r="S16" s="160"/>
      <c r="T16" s="160"/>
      <c r="U16" s="160"/>
      <c r="V16" s="1"/>
      <c r="W16" s="117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17"/>
      <c r="C17" s="1"/>
      <c r="D17" s="117"/>
      <c r="E17" s="11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60"/>
      <c r="R17" s="160"/>
      <c r="S17" s="160"/>
      <c r="T17" s="160"/>
      <c r="U17" s="160"/>
      <c r="V17" s="1"/>
      <c r="W17" s="117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17"/>
      <c r="C18" s="1"/>
      <c r="D18" s="117"/>
      <c r="E18" s="11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60"/>
      <c r="R18" s="160"/>
      <c r="S18" s="160"/>
      <c r="T18" s="160"/>
      <c r="U18" s="160"/>
      <c r="V18" s="1"/>
      <c r="W18" s="117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17"/>
      <c r="C19" s="1"/>
      <c r="D19" s="117"/>
      <c r="E19" s="11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60"/>
      <c r="R19" s="160"/>
      <c r="S19" s="160"/>
      <c r="T19" s="160"/>
      <c r="U19" s="160"/>
      <c r="V19" s="1"/>
      <c r="W19" s="117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17"/>
      <c r="C20" s="1"/>
      <c r="D20" s="117"/>
      <c r="E20" s="11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60"/>
      <c r="R20" s="160"/>
      <c r="S20" s="160"/>
      <c r="T20" s="160"/>
      <c r="U20" s="160"/>
      <c r="V20" s="1"/>
      <c r="W20" s="117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17"/>
      <c r="C21" s="1"/>
      <c r="D21" s="117"/>
      <c r="E21" s="11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60"/>
      <c r="R21" s="160"/>
      <c r="S21" s="160"/>
      <c r="T21" s="160"/>
      <c r="U21" s="160"/>
      <c r="V21" s="1"/>
      <c r="W21" s="117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17"/>
      <c r="C22" s="1"/>
      <c r="D22" s="117"/>
      <c r="E22" s="11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60"/>
      <c r="R22" s="160"/>
      <c r="S22" s="160"/>
      <c r="T22" s="160"/>
      <c r="U22" s="160"/>
      <c r="V22" s="1"/>
      <c r="W22" s="117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17"/>
      <c r="C23" s="1"/>
      <c r="D23" s="117"/>
      <c r="E23" s="11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60"/>
      <c r="R23" s="160"/>
      <c r="S23" s="160"/>
      <c r="T23" s="160"/>
      <c r="U23" s="160"/>
      <c r="V23" s="1"/>
      <c r="W23" s="117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17"/>
      <c r="C24" s="1"/>
      <c r="D24" s="117"/>
      <c r="E24" s="11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60"/>
      <c r="R24" s="160"/>
      <c r="S24" s="160"/>
      <c r="T24" s="160"/>
      <c r="U24" s="160"/>
      <c r="V24" s="1"/>
      <c r="W24" s="117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17"/>
      <c r="C25" s="1"/>
      <c r="D25" s="117"/>
      <c r="E25" s="11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60"/>
      <c r="R25" s="160"/>
      <c r="S25" s="160"/>
      <c r="T25" s="160"/>
      <c r="U25" s="160"/>
      <c r="V25" s="1"/>
      <c r="W25" s="117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17"/>
      <c r="C26" s="1"/>
      <c r="D26" s="117"/>
      <c r="E26" s="11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60"/>
      <c r="R26" s="160"/>
      <c r="S26" s="160"/>
      <c r="T26" s="160"/>
      <c r="U26" s="160"/>
      <c r="V26" s="1"/>
      <c r="W26" s="117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17"/>
      <c r="C27" s="1"/>
      <c r="D27" s="117"/>
      <c r="E27" s="11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60"/>
      <c r="R27" s="160"/>
      <c r="S27" s="160"/>
      <c r="T27" s="160"/>
      <c r="U27" s="160"/>
      <c r="V27" s="1"/>
      <c r="W27" s="117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17"/>
      <c r="C28" s="1"/>
      <c r="D28" s="117"/>
      <c r="E28" s="11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60"/>
      <c r="R28" s="160"/>
      <c r="S28" s="160"/>
      <c r="T28" s="160"/>
      <c r="U28" s="160"/>
      <c r="V28" s="1"/>
      <c r="W28" s="117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17"/>
      <c r="C29" s="1"/>
      <c r="D29" s="117"/>
      <c r="E29" s="11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60"/>
      <c r="R29" s="160"/>
      <c r="S29" s="160"/>
      <c r="T29" s="160"/>
      <c r="U29" s="160"/>
      <c r="V29" s="1"/>
      <c r="W29" s="117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17"/>
      <c r="C30" s="1"/>
      <c r="D30" s="117"/>
      <c r="E30" s="11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60"/>
      <c r="R30" s="160"/>
      <c r="S30" s="160"/>
      <c r="T30" s="160"/>
      <c r="U30" s="160"/>
      <c r="V30" s="1"/>
      <c r="W30" s="117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17"/>
      <c r="C31" s="1"/>
      <c r="D31" s="117"/>
      <c r="E31" s="11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60"/>
      <c r="R31" s="160"/>
      <c r="S31" s="160"/>
      <c r="T31" s="160"/>
      <c r="U31" s="160"/>
      <c r="V31" s="1"/>
      <c r="W31" s="117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17"/>
      <c r="C32" s="1"/>
      <c r="D32" s="117"/>
      <c r="E32" s="11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60"/>
      <c r="R32" s="160"/>
      <c r="S32" s="160"/>
      <c r="T32" s="160"/>
      <c r="U32" s="160"/>
      <c r="V32" s="1"/>
      <c r="W32" s="117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17"/>
      <c r="C33" s="1"/>
      <c r="D33" s="117"/>
      <c r="E33" s="11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60"/>
      <c r="R33" s="160"/>
      <c r="S33" s="160"/>
      <c r="T33" s="160"/>
      <c r="U33" s="160"/>
      <c r="V33" s="1"/>
      <c r="W33" s="117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17"/>
      <c r="C34" s="1"/>
      <c r="D34" s="117"/>
      <c r="E34" s="11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60"/>
      <c r="R34" s="160"/>
      <c r="S34" s="160"/>
      <c r="T34" s="160"/>
      <c r="U34" s="160"/>
      <c r="V34" s="1"/>
      <c r="W34" s="117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17"/>
      <c r="C35" s="1"/>
      <c r="D35" s="117"/>
      <c r="E35" s="118"/>
      <c r="G35" s="1"/>
      <c r="H35" s="38"/>
      <c r="I35" s="1"/>
      <c r="J35" s="25"/>
      <c r="K35" s="25"/>
      <c r="L35" s="25"/>
      <c r="M35" s="1"/>
      <c r="N35" s="1"/>
      <c r="O35" s="1"/>
      <c r="P35" s="1"/>
      <c r="Q35" s="160"/>
      <c r="R35" s="160"/>
      <c r="S35" s="160"/>
      <c r="T35" s="160"/>
      <c r="U35" s="160"/>
      <c r="V35" s="1"/>
      <c r="W35" s="117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17"/>
      <c r="C36" s="1"/>
      <c r="D36" s="117"/>
      <c r="E36" s="118"/>
      <c r="G36" s="1"/>
      <c r="H36" s="38"/>
      <c r="I36" s="1"/>
      <c r="J36" s="25"/>
      <c r="K36" s="25"/>
      <c r="L36" s="25"/>
      <c r="M36" s="1"/>
      <c r="N36" s="1"/>
      <c r="O36" s="1"/>
      <c r="P36" s="1"/>
      <c r="Q36" s="160"/>
      <c r="R36" s="160"/>
      <c r="S36" s="160"/>
      <c r="T36" s="160"/>
      <c r="U36" s="160"/>
      <c r="V36" s="1"/>
      <c r="W36" s="117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17"/>
      <c r="C37" s="1"/>
      <c r="D37" s="117"/>
      <c r="E37" s="118"/>
      <c r="G37" s="1"/>
      <c r="H37" s="38"/>
      <c r="I37" s="1"/>
      <c r="J37" s="25"/>
      <c r="K37" s="25"/>
      <c r="L37" s="25"/>
      <c r="M37" s="1"/>
      <c r="N37" s="1"/>
      <c r="O37" s="1"/>
      <c r="P37" s="1"/>
      <c r="Q37" s="160"/>
      <c r="R37" s="160"/>
      <c r="S37" s="160"/>
      <c r="T37" s="160"/>
      <c r="U37" s="160"/>
      <c r="V37" s="1"/>
      <c r="W37" s="117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17"/>
      <c r="C38" s="1"/>
      <c r="D38" s="117"/>
      <c r="E38" s="118"/>
      <c r="G38" s="1"/>
      <c r="H38" s="38"/>
      <c r="I38" s="1"/>
      <c r="J38" s="25"/>
      <c r="K38" s="25"/>
      <c r="L38" s="25"/>
      <c r="M38" s="1"/>
      <c r="N38" s="1"/>
      <c r="O38" s="1"/>
      <c r="P38" s="1"/>
      <c r="Q38" s="160"/>
      <c r="R38" s="160"/>
      <c r="S38" s="160"/>
      <c r="T38" s="160"/>
      <c r="U38" s="160"/>
      <c r="V38" s="1"/>
      <c r="W38" s="117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17"/>
      <c r="C39" s="1"/>
      <c r="D39" s="117"/>
      <c r="E39" s="118"/>
      <c r="G39" s="1"/>
      <c r="H39" s="38"/>
      <c r="I39" s="1"/>
      <c r="J39" s="25"/>
      <c r="K39" s="25"/>
      <c r="L39" s="25"/>
      <c r="M39" s="1"/>
      <c r="N39" s="1"/>
      <c r="O39" s="1"/>
      <c r="P39" s="1"/>
      <c r="Q39" s="160"/>
      <c r="R39" s="160"/>
      <c r="S39" s="160"/>
      <c r="T39" s="160"/>
      <c r="U39" s="160"/>
      <c r="V39" s="1"/>
      <c r="W39" s="117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17"/>
      <c r="C40" s="1"/>
      <c r="D40" s="117"/>
      <c r="E40" s="118"/>
      <c r="G40" s="1"/>
      <c r="H40" s="38"/>
      <c r="I40" s="1"/>
      <c r="J40" s="25"/>
      <c r="K40" s="25"/>
      <c r="L40" s="25"/>
      <c r="M40" s="1"/>
      <c r="N40" s="1"/>
      <c r="O40" s="1"/>
      <c r="P40" s="1"/>
      <c r="Q40" s="160"/>
      <c r="R40" s="160"/>
      <c r="S40" s="160"/>
      <c r="T40" s="160"/>
      <c r="U40" s="160"/>
      <c r="V40" s="1"/>
      <c r="W40" s="117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17"/>
      <c r="C41" s="1"/>
      <c r="D41" s="117"/>
      <c r="E41" s="118"/>
      <c r="G41" s="1"/>
      <c r="H41" s="38"/>
      <c r="I41" s="1"/>
      <c r="J41" s="25"/>
      <c r="K41" s="25"/>
      <c r="L41" s="25"/>
      <c r="M41" s="1"/>
      <c r="N41" s="1"/>
      <c r="O41" s="1"/>
      <c r="P41" s="1"/>
      <c r="Q41" s="160"/>
      <c r="R41" s="160"/>
      <c r="S41" s="160"/>
      <c r="T41" s="160"/>
      <c r="U41" s="160"/>
      <c r="V41" s="1"/>
      <c r="W41" s="117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17"/>
      <c r="C42" s="1"/>
      <c r="D42" s="117"/>
      <c r="E42" s="118"/>
      <c r="G42" s="1"/>
      <c r="H42" s="38"/>
      <c r="I42" s="1"/>
      <c r="J42" s="25"/>
      <c r="K42" s="25"/>
      <c r="L42" s="25"/>
      <c r="M42" s="1"/>
      <c r="N42" s="1"/>
      <c r="O42" s="1"/>
      <c r="P42" s="1"/>
      <c r="Q42" s="160"/>
      <c r="R42" s="160"/>
      <c r="S42" s="160"/>
      <c r="T42" s="160"/>
      <c r="U42" s="160"/>
      <c r="V42" s="1"/>
      <c r="W42" s="117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17"/>
      <c r="C43" s="1"/>
      <c r="D43" s="117"/>
      <c r="E43" s="118"/>
      <c r="G43" s="1"/>
      <c r="H43" s="38"/>
      <c r="I43" s="1"/>
      <c r="J43" s="25"/>
      <c r="K43" s="25"/>
      <c r="L43" s="25"/>
      <c r="M43" s="1"/>
      <c r="N43" s="1"/>
      <c r="O43" s="1"/>
      <c r="P43" s="1"/>
      <c r="Q43" s="160"/>
      <c r="R43" s="160"/>
      <c r="S43" s="160"/>
      <c r="T43" s="160"/>
      <c r="U43" s="160"/>
      <c r="V43" s="1"/>
      <c r="W43" s="117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17"/>
      <c r="C44" s="1"/>
      <c r="D44" s="117"/>
      <c r="E44" s="118"/>
      <c r="G44" s="1"/>
      <c r="H44" s="38"/>
      <c r="I44" s="1"/>
      <c r="J44" s="25"/>
      <c r="K44" s="25"/>
      <c r="L44" s="25"/>
      <c r="M44" s="1"/>
      <c r="N44" s="1"/>
      <c r="O44" s="1"/>
      <c r="P44" s="1"/>
      <c r="Q44" s="160"/>
      <c r="R44" s="160"/>
      <c r="S44" s="160"/>
      <c r="T44" s="160"/>
      <c r="U44" s="160"/>
      <c r="V44" s="1"/>
      <c r="W44" s="117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17"/>
      <c r="C45" s="1"/>
      <c r="D45" s="117"/>
      <c r="E45" s="118"/>
      <c r="G45" s="1"/>
      <c r="H45" s="38"/>
      <c r="I45" s="1"/>
      <c r="J45" s="25"/>
      <c r="K45" s="25"/>
      <c r="L45" s="25"/>
      <c r="M45" s="1"/>
      <c r="N45" s="1"/>
      <c r="O45" s="1"/>
      <c r="P45" s="1"/>
      <c r="Q45" s="160"/>
      <c r="R45" s="160"/>
      <c r="S45" s="160"/>
      <c r="T45" s="160"/>
      <c r="U45" s="160"/>
      <c r="V45" s="1"/>
      <c r="W45" s="117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17"/>
      <c r="C46" s="1"/>
      <c r="D46" s="117"/>
      <c r="E46" s="118"/>
      <c r="G46" s="1"/>
      <c r="H46" s="38"/>
      <c r="I46" s="1"/>
      <c r="J46" s="25"/>
      <c r="K46" s="25"/>
      <c r="L46" s="25"/>
      <c r="M46" s="1"/>
      <c r="N46" s="1"/>
      <c r="O46" s="1"/>
      <c r="P46" s="1"/>
      <c r="Q46" s="160"/>
      <c r="R46" s="160"/>
      <c r="S46" s="160"/>
      <c r="T46" s="160"/>
      <c r="U46" s="160"/>
      <c r="V46" s="1"/>
      <c r="W46" s="117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17"/>
      <c r="C47" s="1"/>
      <c r="D47" s="117"/>
      <c r="E47" s="118"/>
      <c r="G47" s="1"/>
      <c r="H47" s="38"/>
      <c r="I47" s="1"/>
      <c r="J47" s="25"/>
      <c r="K47" s="25"/>
      <c r="L47" s="25"/>
      <c r="M47" s="1"/>
      <c r="N47" s="1"/>
      <c r="O47" s="1"/>
      <c r="P47" s="1"/>
      <c r="Q47" s="160"/>
      <c r="R47" s="160"/>
      <c r="S47" s="160"/>
      <c r="T47" s="160"/>
      <c r="U47" s="160"/>
      <c r="V47" s="1"/>
      <c r="W47" s="117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17"/>
      <c r="C48" s="1"/>
      <c r="D48" s="117"/>
      <c r="E48" s="118"/>
      <c r="G48" s="1"/>
      <c r="H48" s="38"/>
      <c r="I48" s="1"/>
      <c r="J48" s="25"/>
      <c r="K48" s="25"/>
      <c r="L48" s="25"/>
      <c r="M48" s="1"/>
      <c r="N48" s="1"/>
      <c r="O48" s="1"/>
      <c r="P48" s="1"/>
      <c r="Q48" s="160"/>
      <c r="R48" s="160"/>
      <c r="S48" s="160"/>
      <c r="T48" s="160"/>
      <c r="U48" s="160"/>
      <c r="V48" s="1"/>
      <c r="W48" s="117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17"/>
      <c r="C49" s="1"/>
      <c r="D49" s="117"/>
      <c r="E49" s="118"/>
      <c r="G49" s="1"/>
      <c r="H49" s="38"/>
      <c r="I49" s="1"/>
      <c r="J49" s="25"/>
      <c r="K49" s="25"/>
      <c r="L49" s="25"/>
      <c r="M49" s="1"/>
      <c r="N49" s="1"/>
      <c r="O49" s="1"/>
      <c r="P49" s="1"/>
      <c r="Q49" s="160"/>
      <c r="R49" s="160"/>
      <c r="S49" s="160"/>
      <c r="T49" s="160"/>
      <c r="U49" s="160"/>
      <c r="V49" s="1"/>
      <c r="W49" s="117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17"/>
      <c r="C50" s="1"/>
      <c r="D50" s="117"/>
      <c r="E50" s="118"/>
      <c r="G50" s="1"/>
      <c r="H50" s="38"/>
      <c r="I50" s="1"/>
      <c r="J50" s="25"/>
      <c r="K50" s="25"/>
      <c r="L50" s="25"/>
      <c r="M50" s="1"/>
      <c r="N50" s="1"/>
      <c r="O50" s="1"/>
      <c r="P50" s="1"/>
      <c r="Q50" s="160"/>
      <c r="R50" s="160"/>
      <c r="S50" s="160"/>
      <c r="T50" s="160"/>
      <c r="U50" s="160"/>
      <c r="V50" s="1"/>
      <c r="W50" s="117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17"/>
      <c r="C51" s="1"/>
      <c r="D51" s="117"/>
      <c r="E51" s="118"/>
      <c r="G51" s="1"/>
      <c r="H51" s="38"/>
      <c r="I51" s="1"/>
      <c r="J51" s="25"/>
      <c r="K51" s="25"/>
      <c r="L51" s="25"/>
      <c r="M51" s="1"/>
      <c r="N51" s="1"/>
      <c r="O51" s="1"/>
      <c r="P51" s="1"/>
      <c r="Q51" s="160"/>
      <c r="R51" s="160"/>
      <c r="S51" s="160"/>
      <c r="T51" s="160"/>
      <c r="U51" s="160"/>
      <c r="V51" s="1"/>
      <c r="W51" s="117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17"/>
      <c r="C52" s="1"/>
      <c r="D52" s="117"/>
      <c r="E52" s="118"/>
      <c r="G52" s="1"/>
      <c r="H52" s="38"/>
      <c r="I52" s="1"/>
      <c r="J52" s="25"/>
      <c r="K52" s="25"/>
      <c r="L52" s="25"/>
      <c r="M52" s="1"/>
      <c r="N52" s="1"/>
      <c r="O52" s="1"/>
      <c r="P52" s="1"/>
      <c r="Q52" s="160"/>
      <c r="R52" s="160"/>
      <c r="S52" s="160"/>
      <c r="T52" s="160"/>
      <c r="U52" s="160"/>
      <c r="V52" s="1"/>
      <c r="W52" s="117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17"/>
      <c r="C53" s="1"/>
      <c r="D53" s="117"/>
      <c r="E53" s="118"/>
      <c r="G53" s="1"/>
      <c r="H53" s="38"/>
      <c r="I53" s="1"/>
      <c r="J53" s="25"/>
      <c r="K53" s="25"/>
      <c r="L53" s="25"/>
      <c r="M53" s="1"/>
      <c r="N53" s="1"/>
      <c r="O53" s="1"/>
      <c r="P53" s="1"/>
      <c r="Q53" s="160"/>
      <c r="R53" s="160"/>
      <c r="S53" s="160"/>
      <c r="T53" s="160"/>
      <c r="U53" s="160"/>
      <c r="V53" s="1"/>
      <c r="W53" s="117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17"/>
      <c r="C54" s="1"/>
      <c r="D54" s="117"/>
      <c r="E54" s="118"/>
      <c r="G54" s="1"/>
      <c r="H54" s="38"/>
      <c r="I54" s="1"/>
      <c r="J54" s="25"/>
      <c r="K54" s="25"/>
      <c r="L54" s="25"/>
      <c r="M54" s="1"/>
      <c r="N54" s="1"/>
      <c r="O54" s="1"/>
      <c r="P54" s="1"/>
      <c r="Q54" s="160"/>
      <c r="R54" s="160"/>
      <c r="S54" s="160"/>
      <c r="T54" s="160"/>
      <c r="U54" s="160"/>
      <c r="V54" s="1"/>
      <c r="W54" s="117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17"/>
      <c r="C55" s="1"/>
      <c r="D55" s="117"/>
      <c r="E55" s="118"/>
      <c r="G55" s="1"/>
      <c r="H55" s="38"/>
      <c r="I55" s="1"/>
      <c r="J55" s="25"/>
      <c r="K55" s="25"/>
      <c r="L55" s="25"/>
      <c r="M55" s="1"/>
      <c r="N55" s="1"/>
      <c r="O55" s="1"/>
      <c r="P55" s="1"/>
      <c r="Q55" s="160"/>
      <c r="R55" s="160"/>
      <c r="S55" s="160"/>
      <c r="T55" s="160"/>
      <c r="U55" s="160"/>
      <c r="V55" s="1"/>
      <c r="W55" s="117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17"/>
      <c r="C56" s="1"/>
      <c r="D56" s="117"/>
      <c r="E56" s="118"/>
      <c r="G56" s="1"/>
      <c r="H56" s="38"/>
      <c r="I56" s="1"/>
      <c r="J56" s="25"/>
      <c r="K56" s="25"/>
      <c r="L56" s="25"/>
      <c r="M56" s="1"/>
      <c r="N56" s="1"/>
      <c r="O56" s="1"/>
      <c r="P56" s="1"/>
      <c r="Q56" s="160"/>
      <c r="R56" s="160"/>
      <c r="S56" s="160"/>
      <c r="T56" s="160"/>
      <c r="U56" s="160"/>
      <c r="V56" s="1"/>
      <c r="W56" s="117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17"/>
      <c r="C57" s="1"/>
      <c r="D57" s="117"/>
      <c r="E57" s="118"/>
      <c r="G57" s="1"/>
      <c r="H57" s="38"/>
      <c r="I57" s="1"/>
      <c r="J57" s="25"/>
      <c r="K57" s="25"/>
      <c r="L57" s="25"/>
      <c r="M57" s="1"/>
      <c r="N57" s="1"/>
      <c r="O57" s="1"/>
      <c r="P57" s="1"/>
      <c r="Q57" s="160"/>
      <c r="R57" s="160"/>
      <c r="S57" s="160"/>
      <c r="T57" s="160"/>
      <c r="U57" s="160"/>
      <c r="V57" s="1"/>
      <c r="W57" s="117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17"/>
      <c r="C58" s="1"/>
      <c r="D58" s="117"/>
      <c r="E58" s="118"/>
      <c r="G58" s="1"/>
      <c r="H58" s="38"/>
      <c r="I58" s="1"/>
      <c r="J58" s="25"/>
      <c r="K58" s="25"/>
      <c r="L58" s="25"/>
      <c r="M58" s="1"/>
      <c r="N58" s="1"/>
      <c r="O58" s="1"/>
      <c r="P58" s="1"/>
      <c r="Q58" s="160"/>
      <c r="R58" s="160"/>
      <c r="S58" s="160"/>
      <c r="T58" s="160"/>
      <c r="U58" s="160"/>
      <c r="V58" s="1"/>
      <c r="W58" s="117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17"/>
      <c r="C59" s="1"/>
      <c r="D59" s="117"/>
      <c r="E59" s="118"/>
      <c r="G59" s="1"/>
      <c r="H59" s="38"/>
      <c r="I59" s="1"/>
      <c r="J59" s="25"/>
      <c r="K59" s="25"/>
      <c r="L59" s="25"/>
      <c r="M59" s="1"/>
      <c r="N59" s="1"/>
      <c r="O59" s="1"/>
      <c r="P59" s="1"/>
      <c r="Q59" s="160"/>
      <c r="R59" s="160"/>
      <c r="S59" s="160"/>
      <c r="T59" s="160"/>
      <c r="U59" s="160"/>
      <c r="V59" s="1"/>
      <c r="W59" s="117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17"/>
      <c r="C60" s="1"/>
      <c r="D60" s="117"/>
      <c r="E60" s="118"/>
      <c r="G60" s="1"/>
      <c r="H60" s="38"/>
      <c r="I60" s="1"/>
      <c r="J60" s="25"/>
      <c r="K60" s="25"/>
      <c r="L60" s="25"/>
      <c r="M60" s="1"/>
      <c r="N60" s="1"/>
      <c r="O60" s="1"/>
      <c r="P60" s="1"/>
      <c r="Q60" s="160"/>
      <c r="R60" s="160"/>
      <c r="S60" s="160"/>
      <c r="T60" s="160"/>
      <c r="U60" s="160"/>
      <c r="V60" s="1"/>
      <c r="W60" s="117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17"/>
      <c r="C61" s="1"/>
      <c r="D61" s="117"/>
      <c r="E61" s="118"/>
      <c r="G61" s="1"/>
      <c r="H61" s="38"/>
      <c r="I61" s="1"/>
      <c r="J61" s="25"/>
      <c r="K61" s="25"/>
      <c r="L61" s="25"/>
      <c r="M61" s="1"/>
      <c r="N61" s="1"/>
      <c r="O61" s="1"/>
      <c r="P61" s="1"/>
      <c r="Q61" s="160"/>
      <c r="R61" s="160"/>
      <c r="S61" s="160"/>
      <c r="T61" s="160"/>
      <c r="U61" s="160"/>
      <c r="V61" s="1"/>
      <c r="W61" s="117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17"/>
      <c r="C62" s="1"/>
      <c r="D62" s="117"/>
      <c r="E62" s="118"/>
      <c r="G62" s="1"/>
      <c r="H62" s="38"/>
      <c r="I62" s="1"/>
      <c r="J62" s="25"/>
      <c r="K62" s="25"/>
      <c r="L62" s="25"/>
      <c r="M62" s="1"/>
      <c r="N62" s="1"/>
      <c r="O62" s="1"/>
      <c r="P62" s="1"/>
      <c r="Q62" s="160"/>
      <c r="R62" s="160"/>
      <c r="S62" s="160"/>
      <c r="T62" s="160"/>
      <c r="U62" s="160"/>
      <c r="V62" s="1"/>
      <c r="W62" s="117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17"/>
      <c r="C63" s="1"/>
      <c r="D63" s="117"/>
      <c r="E63" s="118"/>
      <c r="G63" s="1"/>
      <c r="H63" s="38"/>
      <c r="I63" s="1"/>
      <c r="J63" s="25"/>
      <c r="K63" s="25"/>
      <c r="L63" s="25"/>
      <c r="M63" s="1"/>
      <c r="N63" s="1"/>
      <c r="O63" s="1"/>
      <c r="P63" s="1"/>
      <c r="Q63" s="160"/>
      <c r="R63" s="160"/>
      <c r="S63" s="160"/>
      <c r="T63" s="160"/>
      <c r="U63" s="160"/>
      <c r="V63" s="1"/>
      <c r="W63" s="117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17"/>
      <c r="C64" s="1"/>
      <c r="D64" s="117"/>
      <c r="E64" s="118"/>
      <c r="G64" s="1"/>
      <c r="H64" s="38"/>
      <c r="I64" s="1"/>
      <c r="J64" s="25"/>
      <c r="K64" s="25"/>
      <c r="L64" s="25"/>
      <c r="M64" s="1"/>
      <c r="N64" s="1"/>
      <c r="O64" s="1"/>
      <c r="P64" s="1"/>
      <c r="Q64" s="160"/>
      <c r="R64" s="160"/>
      <c r="S64" s="160"/>
      <c r="T64" s="160"/>
      <c r="U64" s="160"/>
      <c r="V64" s="1"/>
      <c r="W64" s="117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17"/>
      <c r="C65" s="1"/>
      <c r="D65" s="117"/>
      <c r="E65" s="118"/>
      <c r="G65" s="1"/>
      <c r="H65" s="38"/>
      <c r="I65" s="1"/>
      <c r="J65" s="25"/>
      <c r="K65" s="25"/>
      <c r="L65" s="25"/>
      <c r="M65" s="1"/>
      <c r="N65" s="1"/>
      <c r="O65" s="1"/>
      <c r="P65" s="1"/>
      <c r="Q65" s="160"/>
      <c r="R65" s="160"/>
      <c r="S65" s="160"/>
      <c r="T65" s="160"/>
      <c r="U65" s="160"/>
      <c r="V65" s="1"/>
      <c r="W65" s="117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17"/>
      <c r="C66" s="1"/>
      <c r="D66" s="117"/>
      <c r="E66" s="118"/>
      <c r="G66" s="1"/>
      <c r="H66" s="38"/>
      <c r="I66" s="1"/>
      <c r="J66" s="25"/>
      <c r="K66" s="25"/>
      <c r="L66" s="25"/>
      <c r="M66" s="1"/>
      <c r="N66" s="1"/>
      <c r="O66" s="1"/>
      <c r="P66" s="1"/>
      <c r="Q66" s="160"/>
      <c r="R66" s="160"/>
      <c r="S66" s="160"/>
      <c r="T66" s="160"/>
      <c r="U66" s="160"/>
      <c r="V66" s="1"/>
      <c r="W66" s="117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17"/>
      <c r="C67" s="1"/>
      <c r="D67" s="117"/>
      <c r="E67" s="118"/>
      <c r="G67" s="1"/>
      <c r="H67" s="38"/>
      <c r="I67" s="1"/>
      <c r="J67" s="25"/>
      <c r="K67" s="25"/>
      <c r="L67" s="25"/>
      <c r="M67" s="1"/>
      <c r="N67" s="1"/>
      <c r="O67" s="1"/>
      <c r="P67" s="1"/>
      <c r="Q67" s="160"/>
      <c r="R67" s="160"/>
      <c r="S67" s="160"/>
      <c r="T67" s="160"/>
      <c r="U67" s="160"/>
      <c r="V67" s="1"/>
      <c r="W67" s="117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17"/>
      <c r="C68" s="1"/>
      <c r="D68" s="117"/>
      <c r="E68" s="118"/>
      <c r="G68" s="1"/>
      <c r="H68" s="38"/>
      <c r="I68" s="1"/>
      <c r="J68" s="25"/>
      <c r="K68" s="25"/>
      <c r="L68" s="25"/>
      <c r="M68" s="1"/>
      <c r="N68" s="1"/>
      <c r="O68" s="1"/>
      <c r="P68" s="1"/>
      <c r="Q68" s="160"/>
      <c r="R68" s="160"/>
      <c r="S68" s="160"/>
      <c r="T68" s="160"/>
      <c r="U68" s="160"/>
      <c r="V68" s="1"/>
      <c r="W68" s="117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17"/>
      <c r="C69" s="1"/>
      <c r="D69" s="117"/>
      <c r="E69" s="118"/>
      <c r="G69" s="1"/>
      <c r="H69" s="38"/>
      <c r="I69" s="1"/>
      <c r="J69" s="25"/>
      <c r="K69" s="25"/>
      <c r="L69" s="25"/>
      <c r="M69" s="1"/>
      <c r="N69" s="1"/>
      <c r="O69" s="1"/>
      <c r="P69" s="1"/>
      <c r="Q69" s="160"/>
      <c r="R69" s="160"/>
      <c r="S69" s="160"/>
      <c r="T69" s="160"/>
      <c r="U69" s="160"/>
      <c r="V69" s="1"/>
      <c r="W69" s="117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17"/>
      <c r="C70" s="1"/>
      <c r="D70" s="117"/>
      <c r="E70" s="118"/>
      <c r="G70" s="1"/>
      <c r="H70" s="38"/>
      <c r="I70" s="1"/>
      <c r="J70" s="25"/>
      <c r="K70" s="25"/>
      <c r="L70" s="25"/>
      <c r="M70" s="1"/>
      <c r="N70" s="1"/>
      <c r="O70" s="1"/>
      <c r="P70" s="1"/>
      <c r="Q70" s="160"/>
      <c r="R70" s="160"/>
      <c r="S70" s="160"/>
      <c r="T70" s="160"/>
      <c r="U70" s="160"/>
      <c r="V70" s="1"/>
      <c r="W70" s="117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17"/>
      <c r="C71" s="1"/>
      <c r="D71" s="117"/>
      <c r="E71" s="118"/>
      <c r="G71" s="1"/>
      <c r="H71" s="38"/>
      <c r="I71" s="1"/>
      <c r="J71" s="25"/>
      <c r="K71" s="25"/>
      <c r="L71" s="25"/>
      <c r="M71" s="1"/>
      <c r="N71" s="1"/>
      <c r="O71" s="1"/>
      <c r="P71" s="1"/>
      <c r="Q71" s="160"/>
      <c r="R71" s="160"/>
      <c r="S71" s="160"/>
      <c r="T71" s="160"/>
      <c r="U71" s="160"/>
      <c r="V71" s="1"/>
      <c r="W71" s="117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17"/>
      <c r="C72" s="1"/>
      <c r="D72" s="117"/>
      <c r="E72" s="118"/>
      <c r="G72" s="1"/>
      <c r="H72" s="38"/>
      <c r="I72" s="1"/>
      <c r="J72" s="25"/>
      <c r="K72" s="25"/>
      <c r="L72" s="25"/>
      <c r="M72" s="1"/>
      <c r="N72" s="1"/>
      <c r="O72" s="1"/>
      <c r="P72" s="1"/>
      <c r="Q72" s="160"/>
      <c r="R72" s="160"/>
      <c r="S72" s="160"/>
      <c r="T72" s="160"/>
      <c r="U72" s="160"/>
      <c r="V72" s="1"/>
      <c r="W72" s="117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17"/>
      <c r="C73" s="1"/>
      <c r="D73" s="117"/>
      <c r="E73" s="118"/>
      <c r="G73" s="1"/>
      <c r="H73" s="38"/>
      <c r="I73" s="1"/>
      <c r="J73" s="25"/>
      <c r="K73" s="25"/>
      <c r="L73" s="25"/>
      <c r="M73" s="1"/>
      <c r="N73" s="1"/>
      <c r="O73" s="1"/>
      <c r="P73" s="1"/>
      <c r="Q73" s="160"/>
      <c r="R73" s="160"/>
      <c r="S73" s="160"/>
      <c r="T73" s="160"/>
      <c r="U73" s="160"/>
      <c r="V73" s="1"/>
      <c r="W73" s="117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17"/>
      <c r="C74" s="1"/>
      <c r="D74" s="117"/>
      <c r="E74" s="118"/>
      <c r="G74" s="1"/>
      <c r="H74" s="38"/>
      <c r="I74" s="1"/>
      <c r="J74" s="25"/>
      <c r="K74" s="25"/>
      <c r="L74" s="25"/>
      <c r="M74" s="1"/>
      <c r="N74" s="1"/>
      <c r="O74" s="1"/>
      <c r="P74" s="1"/>
      <c r="Q74" s="160"/>
      <c r="R74" s="160"/>
      <c r="S74" s="160"/>
      <c r="T74" s="160"/>
      <c r="U74" s="160"/>
      <c r="V74" s="1"/>
      <c r="W74" s="117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17"/>
      <c r="C75" s="1"/>
      <c r="D75" s="117"/>
      <c r="E75" s="118"/>
      <c r="G75" s="1"/>
      <c r="H75" s="38"/>
      <c r="I75" s="1"/>
      <c r="J75" s="25"/>
      <c r="K75" s="25"/>
      <c r="L75" s="25"/>
      <c r="M75" s="1"/>
      <c r="N75" s="1"/>
      <c r="O75" s="1"/>
      <c r="P75" s="1"/>
      <c r="Q75" s="160"/>
      <c r="R75" s="160"/>
      <c r="S75" s="160"/>
      <c r="T75" s="160"/>
      <c r="U75" s="160"/>
      <c r="V75" s="1"/>
      <c r="W75" s="117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17"/>
      <c r="C76" s="1"/>
      <c r="D76" s="117"/>
      <c r="E76" s="118"/>
      <c r="G76" s="1"/>
      <c r="H76" s="38"/>
      <c r="I76" s="1"/>
      <c r="J76" s="25"/>
      <c r="K76" s="25"/>
      <c r="L76" s="25"/>
      <c r="M76" s="1"/>
      <c r="N76" s="1"/>
      <c r="O76" s="1"/>
      <c r="P76" s="1"/>
      <c r="Q76" s="160"/>
      <c r="R76" s="160"/>
      <c r="S76" s="160"/>
      <c r="T76" s="160"/>
      <c r="U76" s="160"/>
      <c r="V76" s="1"/>
      <c r="W76" s="117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17"/>
      <c r="C77" s="1"/>
      <c r="D77" s="117"/>
      <c r="E77" s="118"/>
      <c r="G77" s="1"/>
      <c r="H77" s="38"/>
      <c r="I77" s="1"/>
      <c r="J77" s="25"/>
      <c r="K77" s="25"/>
      <c r="L77" s="25"/>
      <c r="M77" s="1"/>
      <c r="N77" s="1"/>
      <c r="O77" s="1"/>
      <c r="P77" s="1"/>
      <c r="Q77" s="160"/>
      <c r="R77" s="160"/>
      <c r="S77" s="160"/>
      <c r="T77" s="160"/>
      <c r="U77" s="160"/>
      <c r="V77" s="1"/>
      <c r="W77" s="117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17"/>
      <c r="C78" s="1"/>
      <c r="D78" s="117"/>
      <c r="E78" s="118"/>
      <c r="G78" s="1"/>
      <c r="H78" s="38"/>
      <c r="I78" s="1"/>
      <c r="J78" s="25"/>
      <c r="K78" s="25"/>
      <c r="L78" s="25"/>
      <c r="M78" s="1"/>
      <c r="N78" s="1"/>
      <c r="O78" s="1"/>
      <c r="P78" s="1"/>
      <c r="Q78" s="160"/>
      <c r="R78" s="160"/>
      <c r="S78" s="160"/>
      <c r="T78" s="160"/>
      <c r="U78" s="160"/>
      <c r="V78" s="1"/>
      <c r="W78" s="117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17"/>
      <c r="C79" s="1"/>
      <c r="D79" s="117"/>
      <c r="E79" s="118"/>
      <c r="G79" s="1"/>
      <c r="H79" s="38"/>
      <c r="I79" s="1"/>
      <c r="J79" s="25"/>
      <c r="K79" s="25"/>
      <c r="L79" s="25"/>
      <c r="M79" s="1"/>
      <c r="N79" s="1"/>
      <c r="O79" s="1"/>
      <c r="P79" s="1"/>
      <c r="Q79" s="160"/>
      <c r="R79" s="160"/>
      <c r="S79" s="160"/>
      <c r="T79" s="160"/>
      <c r="U79" s="160"/>
      <c r="V79" s="1"/>
      <c r="W79" s="117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17"/>
      <c r="C80" s="1"/>
      <c r="D80" s="117"/>
      <c r="E80" s="118"/>
      <c r="G80" s="1"/>
      <c r="H80" s="38"/>
      <c r="I80" s="1"/>
      <c r="J80" s="25"/>
      <c r="K80" s="25"/>
      <c r="L80" s="25"/>
      <c r="M80" s="1"/>
      <c r="N80" s="1"/>
      <c r="O80" s="1"/>
      <c r="P80" s="1"/>
      <c r="Q80" s="160"/>
      <c r="R80" s="160"/>
      <c r="S80" s="160"/>
      <c r="T80" s="160"/>
      <c r="U80" s="160"/>
      <c r="V80" s="1"/>
      <c r="W80" s="117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17"/>
      <c r="C81" s="1"/>
      <c r="D81" s="117"/>
      <c r="E81" s="118"/>
      <c r="G81" s="1"/>
      <c r="H81" s="38"/>
      <c r="I81" s="1"/>
      <c r="J81" s="25"/>
      <c r="K81" s="25"/>
      <c r="L81" s="25"/>
      <c r="M81" s="1"/>
      <c r="N81" s="1"/>
      <c r="O81" s="1"/>
      <c r="P81" s="1"/>
      <c r="Q81" s="160"/>
      <c r="R81" s="160"/>
      <c r="S81" s="160"/>
      <c r="T81" s="160"/>
      <c r="U81" s="160"/>
      <c r="V81" s="1"/>
      <c r="W81" s="117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17"/>
      <c r="C82" s="1"/>
      <c r="D82" s="117"/>
      <c r="E82" s="118"/>
      <c r="G82" s="1"/>
      <c r="H82" s="38"/>
      <c r="I82" s="1"/>
      <c r="J82" s="25"/>
      <c r="K82" s="25"/>
      <c r="L82" s="25"/>
      <c r="M82" s="1"/>
      <c r="N82" s="1"/>
      <c r="O82" s="1"/>
      <c r="P82" s="1"/>
      <c r="Q82" s="160"/>
      <c r="R82" s="160"/>
      <c r="S82" s="160"/>
      <c r="T82" s="160"/>
      <c r="U82" s="160"/>
      <c r="V82" s="1"/>
      <c r="W82" s="117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17"/>
      <c r="C83" s="1"/>
      <c r="D83" s="117"/>
      <c r="E83" s="118"/>
      <c r="G83" s="1"/>
      <c r="H83" s="38"/>
      <c r="I83" s="1"/>
      <c r="J83" s="25"/>
      <c r="K83" s="25"/>
      <c r="L83" s="25"/>
      <c r="M83" s="1"/>
      <c r="N83" s="1"/>
      <c r="O83" s="1"/>
      <c r="P83" s="1"/>
      <c r="Q83" s="160"/>
      <c r="R83" s="160"/>
      <c r="S83" s="160"/>
      <c r="T83" s="160"/>
      <c r="U83" s="160"/>
      <c r="V83" s="1"/>
      <c r="W83" s="117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17"/>
      <c r="C84" s="1"/>
      <c r="D84" s="117"/>
      <c r="E84" s="118"/>
      <c r="G84" s="1"/>
      <c r="H84" s="38"/>
      <c r="I84" s="1"/>
      <c r="J84" s="25"/>
      <c r="K84" s="25"/>
      <c r="L84" s="25"/>
      <c r="M84" s="1"/>
      <c r="N84" s="1"/>
      <c r="O84" s="1"/>
      <c r="P84" s="1"/>
      <c r="Q84" s="160"/>
      <c r="R84" s="160"/>
      <c r="S84" s="160"/>
      <c r="T84" s="160"/>
      <c r="U84" s="160"/>
      <c r="V84" s="1"/>
      <c r="W84" s="117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17"/>
      <c r="C85" s="1"/>
      <c r="D85" s="117"/>
      <c r="E85" s="118"/>
      <c r="G85" s="1"/>
      <c r="H85" s="38"/>
      <c r="I85" s="1"/>
      <c r="J85" s="25"/>
      <c r="K85" s="25"/>
      <c r="L85" s="25"/>
      <c r="M85" s="1"/>
      <c r="N85" s="1"/>
      <c r="O85" s="1"/>
      <c r="P85" s="1"/>
      <c r="Q85" s="160"/>
      <c r="R85" s="160"/>
      <c r="S85" s="160"/>
      <c r="T85" s="160"/>
      <c r="U85" s="160"/>
      <c r="V85" s="1"/>
      <c r="W85" s="117"/>
      <c r="X85" s="1"/>
      <c r="Y85" s="90"/>
      <c r="Z85" s="90"/>
      <c r="AA85" s="90"/>
      <c r="AB85" s="90"/>
      <c r="AC85" s="90"/>
      <c r="AD85" s="90"/>
    </row>
    <row r="86" spans="1:30" x14ac:dyDescent="0.25">
      <c r="A86" s="24"/>
      <c r="B86" s="117"/>
      <c r="C86" s="1"/>
      <c r="D86" s="117"/>
      <c r="E86" s="118"/>
      <c r="G86" s="1"/>
      <c r="H86" s="38"/>
      <c r="I86" s="1"/>
      <c r="J86" s="25"/>
      <c r="K86" s="25"/>
      <c r="L86" s="25"/>
      <c r="M86" s="1"/>
      <c r="N86" s="1"/>
      <c r="O86" s="1"/>
      <c r="P86" s="1"/>
      <c r="Q86" s="160"/>
      <c r="R86" s="160"/>
      <c r="S86" s="160"/>
      <c r="T86" s="160"/>
      <c r="U86" s="160"/>
      <c r="V86" s="1"/>
      <c r="W86" s="117"/>
      <c r="X86" s="1"/>
      <c r="Y86" s="90"/>
      <c r="Z86" s="90"/>
      <c r="AA86" s="90"/>
      <c r="AB86" s="90"/>
      <c r="AC86" s="90"/>
      <c r="AD86" s="90"/>
    </row>
    <row r="87" spans="1:30" x14ac:dyDescent="0.25">
      <c r="A87" s="24"/>
      <c r="B87" s="117"/>
      <c r="C87" s="1"/>
      <c r="D87" s="117"/>
      <c r="E87" s="118"/>
      <c r="G87" s="1"/>
      <c r="H87" s="38"/>
      <c r="I87" s="1"/>
      <c r="J87" s="25"/>
      <c r="K87" s="25"/>
      <c r="L87" s="25"/>
      <c r="M87" s="1"/>
      <c r="N87" s="1"/>
      <c r="O87" s="1"/>
      <c r="P87" s="1"/>
      <c r="Q87" s="160"/>
      <c r="R87" s="160"/>
      <c r="S87" s="160"/>
      <c r="T87" s="160"/>
      <c r="U87" s="160"/>
      <c r="V87" s="1"/>
      <c r="W87" s="117"/>
      <c r="X87" s="1"/>
      <c r="Y87" s="90"/>
      <c r="Z87" s="90"/>
      <c r="AA87" s="90"/>
      <c r="AB87" s="90"/>
      <c r="AC87" s="90"/>
      <c r="AD87" s="90"/>
    </row>
    <row r="88" spans="1:30" x14ac:dyDescent="0.25">
      <c r="A88" s="24"/>
      <c r="B88" s="117"/>
      <c r="C88" s="1"/>
      <c r="D88" s="117"/>
      <c r="E88" s="118"/>
      <c r="G88" s="1"/>
      <c r="H88" s="38"/>
      <c r="I88" s="1"/>
      <c r="J88" s="25"/>
      <c r="K88" s="25"/>
      <c r="L88" s="25"/>
      <c r="M88" s="1"/>
      <c r="N88" s="1"/>
      <c r="O88" s="1"/>
      <c r="P88" s="1"/>
      <c r="Q88" s="160"/>
      <c r="R88" s="160"/>
      <c r="S88" s="160"/>
      <c r="T88" s="160"/>
      <c r="U88" s="160"/>
      <c r="V88" s="1"/>
      <c r="W88" s="117"/>
      <c r="X88" s="1"/>
      <c r="Y88" s="90"/>
      <c r="Z88" s="90"/>
      <c r="AA88" s="90"/>
      <c r="AB88" s="90"/>
      <c r="AC88" s="90"/>
      <c r="AD88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2019-01-25T23:02:51Z</dcterms:modified>
</cp:coreProperties>
</file>